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9045" tabRatio="920" activeTab="6"/>
  </bookViews>
  <sheets>
    <sheet name="Day 1 - PL Women" sheetId="1" r:id="rId1"/>
    <sheet name="Day 1 - PL Teen Jr SubM Men" sheetId="2" r:id="rId2"/>
    <sheet name="Day 2- Open &amp; Master Men u100kg" sheetId="3" r:id="rId3"/>
    <sheet name="Day 3- Open &amp; Master Men 110kg+" sheetId="4" r:id="rId4"/>
    <sheet name="Day 4 - Push Pull" sheetId="5" r:id="rId5"/>
    <sheet name="Day 4 - Bench Press" sheetId="6" r:id="rId6"/>
    <sheet name="Day 4 - Deadlift" sheetId="7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'Day 1 - PL Teen Jr SubM Men'!$A$1:$AG$52</definedName>
    <definedName name="_xlnm._FilterDatabase" localSheetId="0" hidden="1">'Day 1 - PL Women'!$A$1:$AG$54</definedName>
    <definedName name="_xlnm._FilterDatabase" localSheetId="2" hidden="1">'Day 2- Open &amp; Master Men u100kg'!$A$1:$AG$44</definedName>
    <definedName name="_xlnm._FilterDatabase" localSheetId="3" hidden="1">'Day 3- Open &amp; Master Men 110kg+'!$A$1:$AG$45</definedName>
    <definedName name="_xlnm._FilterDatabase" localSheetId="5" hidden="1">'Day 4 - Bench Press'!$A$1:$AG$48</definedName>
    <definedName name="_xlnm._FilterDatabase" localSheetId="6" hidden="1">'Day 4 - Deadlift'!$A$1:$AG$41</definedName>
    <definedName name="_xlnm._FilterDatabase" localSheetId="4" hidden="1">'Day 4 - Push Pull'!$A$1:$AM$9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7" i="3" l="1"/>
  <c r="AC11" i="3"/>
  <c r="AC17" i="3"/>
  <c r="AJ23" i="5"/>
  <c r="AH23" i="5"/>
  <c r="AI23" i="5"/>
  <c r="AD38" i="6"/>
  <c r="AD22" i="6"/>
  <c r="AD44" i="6"/>
  <c r="AC48" i="6"/>
  <c r="AD48" i="6"/>
  <c r="AH12" i="5"/>
  <c r="AI12" i="5"/>
  <c r="AJ12" i="5"/>
  <c r="AH13" i="5"/>
  <c r="AI13" i="5"/>
  <c r="AJ13" i="5"/>
  <c r="AH17" i="5"/>
  <c r="AI17" i="5"/>
  <c r="AJ17" i="5"/>
  <c r="AH16" i="5"/>
  <c r="AI16" i="5"/>
  <c r="AJ16" i="5"/>
  <c r="AD38" i="7"/>
  <c r="AH15" i="5"/>
  <c r="AI15" i="5"/>
  <c r="AJ15" i="5"/>
  <c r="AH21" i="5"/>
  <c r="AI21" i="5"/>
  <c r="AJ21" i="5"/>
  <c r="AH19" i="5"/>
  <c r="AI19" i="5"/>
  <c r="AJ19" i="5"/>
  <c r="AH9" i="5"/>
  <c r="AI9" i="5"/>
  <c r="AJ9" i="5"/>
  <c r="AH14" i="5"/>
  <c r="AI14" i="5"/>
  <c r="AJ14" i="5"/>
  <c r="AH10" i="5"/>
  <c r="AI10" i="5"/>
  <c r="AJ10" i="5"/>
  <c r="AH22" i="5"/>
  <c r="AI22" i="5"/>
  <c r="AJ22" i="5"/>
  <c r="AH18" i="5"/>
  <c r="AI18" i="5"/>
  <c r="AJ18" i="5"/>
  <c r="AH20" i="5"/>
  <c r="AI20" i="5"/>
  <c r="AJ20" i="5"/>
  <c r="AC28" i="7"/>
  <c r="AC36" i="7"/>
  <c r="AC36" i="6"/>
  <c r="AD36" i="6"/>
  <c r="AC47" i="6"/>
  <c r="AD47" i="6"/>
  <c r="AC19" i="6"/>
  <c r="AD19" i="6"/>
  <c r="AH8" i="5"/>
  <c r="AI8" i="5"/>
  <c r="AJ8" i="5"/>
  <c r="AH2" i="5"/>
  <c r="AI2" i="5"/>
  <c r="AJ2" i="5"/>
  <c r="AH5" i="5"/>
  <c r="AI5" i="5"/>
  <c r="AJ5" i="5"/>
  <c r="AH4" i="5"/>
  <c r="AI4" i="5"/>
  <c r="AJ4" i="5"/>
  <c r="AH11" i="5"/>
  <c r="AH3" i="5"/>
  <c r="AH6" i="5"/>
  <c r="AH7" i="5"/>
  <c r="AI11" i="5"/>
  <c r="AJ11" i="5"/>
  <c r="AI3" i="5"/>
  <c r="AJ3" i="5"/>
  <c r="AI6" i="5"/>
  <c r="AJ6" i="5"/>
  <c r="AI7" i="5"/>
  <c r="AJ7" i="5"/>
  <c r="AC3" i="6"/>
  <c r="AD3" i="6"/>
  <c r="AC16" i="6"/>
  <c r="AD16" i="6"/>
  <c r="AC13" i="6"/>
  <c r="AD13" i="6"/>
  <c r="AC2" i="7"/>
  <c r="AD2" i="7"/>
  <c r="AC11" i="7"/>
  <c r="AD11" i="7"/>
  <c r="AC10" i="7"/>
  <c r="AD10" i="7"/>
  <c r="AC8" i="7"/>
  <c r="AB1" i="7"/>
  <c r="H1" i="7"/>
  <c r="G1" i="7"/>
  <c r="F1" i="7"/>
  <c r="AD42" i="4"/>
  <c r="AC42" i="4"/>
  <c r="AB1" i="4"/>
  <c r="H1" i="4"/>
  <c r="G1" i="4"/>
  <c r="F1" i="4"/>
  <c r="AB1" i="5"/>
  <c r="H1" i="5"/>
  <c r="G1" i="5"/>
  <c r="F1" i="5"/>
  <c r="AB1" i="6"/>
  <c r="H1" i="6"/>
  <c r="G1" i="6"/>
  <c r="F1" i="6"/>
  <c r="AB1" i="3"/>
  <c r="H1" i="3"/>
  <c r="G1" i="3"/>
  <c r="F1" i="3"/>
  <c r="AB1" i="2"/>
  <c r="H1" i="2"/>
  <c r="G1" i="2"/>
  <c r="F1" i="2"/>
  <c r="AC50" i="1"/>
  <c r="AD50" i="1"/>
  <c r="AD53" i="1"/>
  <c r="AC53" i="1"/>
  <c r="AB21" i="1"/>
  <c r="AC21" i="1"/>
  <c r="AD21" i="1"/>
  <c r="AB1" i="1"/>
  <c r="H1" i="1"/>
  <c r="G1" i="1"/>
  <c r="F1" i="1"/>
</calcChain>
</file>

<file path=xl/sharedStrings.xml><?xml version="1.0" encoding="utf-8"?>
<sst xmlns="http://schemas.openxmlformats.org/spreadsheetml/2006/main" count="1821" uniqueCount="679">
  <si>
    <t>Sort data</t>
  </si>
  <si>
    <t>Flt B</t>
  </si>
  <si>
    <t>Name</t>
  </si>
  <si>
    <t>Age</t>
  </si>
  <si>
    <t>Div</t>
  </si>
  <si>
    <t>Lot #</t>
  </si>
  <si>
    <t>RH Sq</t>
  </si>
  <si>
    <t xml:space="preserve"> Squat  1</t>
  </si>
  <si>
    <t xml:space="preserve"> Squat  2</t>
  </si>
  <si>
    <t xml:space="preserve"> Squat  3</t>
  </si>
  <si>
    <t xml:space="preserve"> Squat  4</t>
  </si>
  <si>
    <t>Best Squat</t>
  </si>
  <si>
    <t>RH BP</t>
  </si>
  <si>
    <t>Bench 1</t>
  </si>
  <si>
    <t>Bench 2</t>
  </si>
  <si>
    <t>Bench 3</t>
  </si>
  <si>
    <t>Bench  4</t>
  </si>
  <si>
    <t>Best Bench</t>
  </si>
  <si>
    <t>Sub Total</t>
  </si>
  <si>
    <t>Deadlift 1</t>
  </si>
  <si>
    <t>Deadlift 2</t>
  </si>
  <si>
    <t>Deadlift 3</t>
  </si>
  <si>
    <t>Deadlift 4</t>
  </si>
  <si>
    <t>Best Deadlift</t>
  </si>
  <si>
    <t>Coeff Score</t>
  </si>
  <si>
    <t>Age  &amp; Coeff</t>
  </si>
  <si>
    <t>Pl-Div-WtCl</t>
  </si>
  <si>
    <t>Events</t>
  </si>
  <si>
    <t>Anita Millington AUS</t>
  </si>
  <si>
    <t>F-OR</t>
  </si>
  <si>
    <t>SHW</t>
  </si>
  <si>
    <t>7-O</t>
  </si>
  <si>
    <t>9-8</t>
  </si>
  <si>
    <t>PL</t>
  </si>
  <si>
    <t>Anna Khudayarov FIN</t>
  </si>
  <si>
    <t>F-ORP</t>
  </si>
  <si>
    <t>12-I</t>
  </si>
  <si>
    <t>5-6</t>
  </si>
  <si>
    <t>Emily Holyoake AUS</t>
  </si>
  <si>
    <t>6-O</t>
  </si>
  <si>
    <t>9-7</t>
  </si>
  <si>
    <t>Alisha Rawlinson AUS</t>
  </si>
  <si>
    <t>12-O</t>
  </si>
  <si>
    <t>3-6</t>
  </si>
  <si>
    <t>Tania Lanfranca AUS</t>
  </si>
  <si>
    <t>15-O</t>
  </si>
  <si>
    <t>7-6</t>
  </si>
  <si>
    <t>Lisa Hetherington AUS</t>
  </si>
  <si>
    <t>13-I</t>
  </si>
  <si>
    <t>7-8</t>
  </si>
  <si>
    <t>Jessica Ngarotata AUS</t>
  </si>
  <si>
    <t>10-O</t>
  </si>
  <si>
    <t>6-7</t>
  </si>
  <si>
    <t>Zoe Lee Baker AUS</t>
  </si>
  <si>
    <t>8-6</t>
  </si>
  <si>
    <t>Bronwen Sapir CAN</t>
  </si>
  <si>
    <t>8-7</t>
  </si>
  <si>
    <t>Lyndall Vile AUS</t>
  </si>
  <si>
    <t>7-7</t>
  </si>
  <si>
    <t>Jessica Lilly USA</t>
  </si>
  <si>
    <t>11-O</t>
  </si>
  <si>
    <t>7-4</t>
  </si>
  <si>
    <t>Rachel O'Gorman AUS</t>
  </si>
  <si>
    <t>1-F-OR</t>
  </si>
  <si>
    <t>Kristy Iervasi AUS</t>
  </si>
  <si>
    <t>F-JR</t>
  </si>
  <si>
    <t>18-O</t>
  </si>
  <si>
    <t>1-F-JR</t>
  </si>
  <si>
    <t>Tiarna Davis AUS</t>
  </si>
  <si>
    <t>F-T1RP</t>
  </si>
  <si>
    <t>3-2</t>
  </si>
  <si>
    <t>Deborah Hartstein AUS</t>
  </si>
  <si>
    <t>11_O</t>
  </si>
  <si>
    <t>5-5</t>
  </si>
  <si>
    <t>Melissa Ripepi AUS</t>
  </si>
  <si>
    <t>16-O</t>
  </si>
  <si>
    <t>Nerissa Gray AUS</t>
  </si>
  <si>
    <t>7</t>
  </si>
  <si>
    <t>Ebonie Lazdovskis AUS</t>
  </si>
  <si>
    <t>F-T3RP</t>
  </si>
  <si>
    <t>4-5</t>
  </si>
  <si>
    <t>Gabrielle Rose Franklin AUS</t>
  </si>
  <si>
    <t>F-T3R</t>
  </si>
  <si>
    <t>14_O</t>
  </si>
  <si>
    <t>3-4</t>
  </si>
  <si>
    <t>Sarah McKinnon AUS</t>
  </si>
  <si>
    <t>13-O</t>
  </si>
  <si>
    <t>Emma Clayton NZL</t>
  </si>
  <si>
    <t>F-JRP</t>
  </si>
  <si>
    <t>5-8</t>
  </si>
  <si>
    <t>1-F-JRP</t>
  </si>
  <si>
    <t>Amie Coe AUS</t>
  </si>
  <si>
    <t>F-T1R</t>
  </si>
  <si>
    <t>Marianne Peisl AUS</t>
  </si>
  <si>
    <t>F-M3RP</t>
  </si>
  <si>
    <t>Lyndsay Cunningham NZL</t>
  </si>
  <si>
    <t>F-M4R</t>
  </si>
  <si>
    <t>6-6</t>
  </si>
  <si>
    <t>Rosemary Sherwin AUS</t>
  </si>
  <si>
    <t>F-M6R</t>
  </si>
  <si>
    <t>Helena Moore AUS</t>
  </si>
  <si>
    <t>F-M1R</t>
  </si>
  <si>
    <t>9-O</t>
  </si>
  <si>
    <t>Melanie Walsh AUS</t>
  </si>
  <si>
    <t>F-SRP</t>
  </si>
  <si>
    <t>14-O</t>
  </si>
  <si>
    <t>5-7</t>
  </si>
  <si>
    <t>Svetlana Baker USA</t>
  </si>
  <si>
    <t>F-M5R</t>
  </si>
  <si>
    <t>7-5</t>
  </si>
  <si>
    <t>Belinda Azzopardi AUS</t>
  </si>
  <si>
    <t>Anna Brown AUS</t>
  </si>
  <si>
    <t>F-SR</t>
  </si>
  <si>
    <t>1-F-SR</t>
  </si>
  <si>
    <t>Kalo Lowe AUS</t>
  </si>
  <si>
    <t>F-M3R</t>
  </si>
  <si>
    <t>Jameely Choecair AUS</t>
  </si>
  <si>
    <t>8-5</t>
  </si>
  <si>
    <t>Maria Barba AUS</t>
  </si>
  <si>
    <t>F-M2RP</t>
  </si>
  <si>
    <t>Natasha Davie AUS</t>
  </si>
  <si>
    <t>Greer Hunt AUS</t>
  </si>
  <si>
    <t>1-F-SRP</t>
  </si>
  <si>
    <t>Brooke Aitken AUS</t>
  </si>
  <si>
    <t>Frances Fitzpatrick AUS</t>
  </si>
  <si>
    <t>F-M1RP</t>
  </si>
  <si>
    <t>10-6</t>
  </si>
  <si>
    <t>Rebecca Hodges AUS</t>
  </si>
  <si>
    <t>Amanda Gleeson AUS</t>
  </si>
  <si>
    <t>Samantha Collings AUS</t>
  </si>
  <si>
    <t>Annette Fatone AUS</t>
  </si>
  <si>
    <t>4-7</t>
  </si>
  <si>
    <t>Samantha Hailey AUS</t>
  </si>
  <si>
    <t>Patricia Viola AUS</t>
  </si>
  <si>
    <t>19-O</t>
  </si>
  <si>
    <t>Venecia Bachee AUS</t>
  </si>
  <si>
    <t>17_O</t>
  </si>
  <si>
    <t>Rhiannan Smith  AUS</t>
  </si>
  <si>
    <t>8-O</t>
  </si>
  <si>
    <t>Jodie Gardiner AUS</t>
  </si>
  <si>
    <t>Alex Smith AUS</t>
  </si>
  <si>
    <t>2-4</t>
  </si>
  <si>
    <t>Meg Schneck AUS</t>
  </si>
  <si>
    <t>17-O</t>
  </si>
  <si>
    <t>6-3</t>
  </si>
  <si>
    <t>Marisa Golob SVN</t>
  </si>
  <si>
    <t>Coralie Weir AUS</t>
  </si>
  <si>
    <t>20-O</t>
  </si>
  <si>
    <t>4</t>
  </si>
  <si>
    <t>1-F-ORP</t>
  </si>
  <si>
    <t>Zorahgail Balino USA</t>
  </si>
  <si>
    <t>Heidi Stewart AUS</t>
  </si>
  <si>
    <t>2-0</t>
  </si>
  <si>
    <t>Place - overall</t>
  </si>
  <si>
    <t>1-F-JR-48</t>
  </si>
  <si>
    <t>1-F-M5R-52</t>
  </si>
  <si>
    <t>1-F-M4R-56</t>
  </si>
  <si>
    <t>1-F-OR-56</t>
  </si>
  <si>
    <t>1-F-JR-60</t>
  </si>
  <si>
    <t>1-F-T1R-60</t>
  </si>
  <si>
    <t>1-F-OR-60</t>
  </si>
  <si>
    <t>2-F-JR-60</t>
  </si>
  <si>
    <t>2-F-OR-60</t>
  </si>
  <si>
    <t>BMB</t>
  </si>
  <si>
    <t>1-F-JR-67.5</t>
  </si>
  <si>
    <t>1-F-JRP-67.5</t>
  </si>
  <si>
    <t>1-F-M1R-67.5</t>
  </si>
  <si>
    <t>1-F-M3R-67.5</t>
  </si>
  <si>
    <t>1-F-OR-67.5</t>
  </si>
  <si>
    <t>1-F-T3R-67.5</t>
  </si>
  <si>
    <t>2-F-JR-67.5</t>
  </si>
  <si>
    <t>1-F-OR-75</t>
  </si>
  <si>
    <t>1-F-M1R-75</t>
  </si>
  <si>
    <t>1-F-SR-75</t>
  </si>
  <si>
    <t>2-F-OR-75</t>
  </si>
  <si>
    <t>1-F-JR-82.5</t>
  </si>
  <si>
    <t>1-F-OR-82.5</t>
  </si>
  <si>
    <t>2-F-OR-82.5</t>
  </si>
  <si>
    <t>3-F-OR-82.5</t>
  </si>
  <si>
    <t>1-F-OR-90</t>
  </si>
  <si>
    <t>1-F-OR-SHW</t>
  </si>
  <si>
    <t>1-F-M1R-SHW</t>
  </si>
  <si>
    <t>1-F-SR-SHW</t>
  </si>
  <si>
    <t>1-F-TR</t>
  </si>
  <si>
    <t>1-F-MR</t>
  </si>
  <si>
    <t>1-F-ORP-48</t>
  </si>
  <si>
    <t>1-F-M3RP-52</t>
  </si>
  <si>
    <t>1-F-ORP-52</t>
  </si>
  <si>
    <t>1-F-M3RP-56</t>
  </si>
  <si>
    <t>1-F-T1RP-56</t>
  </si>
  <si>
    <t>1-F-ORP-56</t>
  </si>
  <si>
    <t>2-F-ORP-56</t>
  </si>
  <si>
    <t>3-F-ORP-56</t>
  </si>
  <si>
    <t>1-F-ORP-60</t>
  </si>
  <si>
    <t>3-F-ORP-60</t>
  </si>
  <si>
    <t>2-F-ORP-60</t>
  </si>
  <si>
    <t>1-F-M2RP-67.5</t>
  </si>
  <si>
    <t>1-F-T3RP-67.5</t>
  </si>
  <si>
    <t>1-F-ORP-67.5</t>
  </si>
  <si>
    <t>2-F-ORP-67.5</t>
  </si>
  <si>
    <t>1-F-SRP-67.5</t>
  </si>
  <si>
    <t>1-F-M1RP-75</t>
  </si>
  <si>
    <t>1-F-ORP-75</t>
  </si>
  <si>
    <t>2-F-ORP-75</t>
  </si>
  <si>
    <t>1-F-ORP-90</t>
  </si>
  <si>
    <t>2-F-ORP-90</t>
  </si>
  <si>
    <t>1-F-SRP-SHW</t>
  </si>
  <si>
    <t>1-F-ORP-SHW</t>
  </si>
  <si>
    <t>1-F-TRP</t>
  </si>
  <si>
    <t>1-F-MRP</t>
  </si>
  <si>
    <t>Alex Deken AUS</t>
  </si>
  <si>
    <t>M-JR</t>
  </si>
  <si>
    <t>Atreyu Wilkinson AUS</t>
  </si>
  <si>
    <t>Liam McDonald AUS</t>
  </si>
  <si>
    <t>Josh Bertuna AUS</t>
  </si>
  <si>
    <t>John Pappas AUS</t>
  </si>
  <si>
    <t>Daniel Nunnari AUS</t>
  </si>
  <si>
    <t>Damein Garrety AUS</t>
  </si>
  <si>
    <t>Jesse Burrows AUS</t>
  </si>
  <si>
    <t>M-JRP</t>
  </si>
  <si>
    <t>Luke Shakespeare AUS</t>
  </si>
  <si>
    <t>Tyler Cummings USA</t>
  </si>
  <si>
    <t>Hymsuen Liu GBR</t>
  </si>
  <si>
    <t>Tom Lee NZL</t>
  </si>
  <si>
    <t>Kevin Yuan AUS</t>
  </si>
  <si>
    <t>Tyson Morrissy AUS</t>
  </si>
  <si>
    <t>Jeremy Buchanek AUS</t>
  </si>
  <si>
    <t>Michael Alan SGP</t>
  </si>
  <si>
    <t>Miles Anderson AUS</t>
  </si>
  <si>
    <t>Luke Mayne AUS</t>
  </si>
  <si>
    <t>Reuben Anstee AUS</t>
  </si>
  <si>
    <t>Johnny Riley AUS</t>
  </si>
  <si>
    <t>Jake Fisher AUS</t>
  </si>
  <si>
    <t>Ben Du Plessis AUS</t>
  </si>
  <si>
    <t>Wayde Hunter AUS</t>
  </si>
  <si>
    <t>Joe Lockwood AUS</t>
  </si>
  <si>
    <t>Ryan Anthony AUS</t>
  </si>
  <si>
    <t>Ben Faulkner AUS</t>
  </si>
  <si>
    <t>Joe Holland AUS</t>
  </si>
  <si>
    <t>George Siopis AUS</t>
  </si>
  <si>
    <t>M-SR</t>
  </si>
  <si>
    <t>Dominic Morton AUS</t>
  </si>
  <si>
    <t>Dirk Venter AUS</t>
  </si>
  <si>
    <t>M-SRP</t>
  </si>
  <si>
    <t>Brent Drake AUS</t>
  </si>
  <si>
    <t>David Tagamotu AUS</t>
  </si>
  <si>
    <t>Andrew Johnson AUS</t>
  </si>
  <si>
    <t>Erni Gregorcic SVN</t>
  </si>
  <si>
    <t>Sam McBain AUS</t>
  </si>
  <si>
    <t>M-T1R</t>
  </si>
  <si>
    <t>Danny Barrett AUS</t>
  </si>
  <si>
    <t>Peter Preketes AUS</t>
  </si>
  <si>
    <t>M-T2R</t>
  </si>
  <si>
    <t>Mitch Peter Lee AUS</t>
  </si>
  <si>
    <t>Josh Sheridan AUS</t>
  </si>
  <si>
    <t>Jack Milne Childs AUS</t>
  </si>
  <si>
    <t>Daniel Chard AUS</t>
  </si>
  <si>
    <t>M-T2RP</t>
  </si>
  <si>
    <t>Nick Viner AUS</t>
  </si>
  <si>
    <t>Augustine Disano AUS</t>
  </si>
  <si>
    <t>M-T3R</t>
  </si>
  <si>
    <t>Marcus Poole AUS</t>
  </si>
  <si>
    <t>Lewis Robottom AUS</t>
  </si>
  <si>
    <t>Jarrod Earle AUS</t>
  </si>
  <si>
    <t>M-T3RP</t>
  </si>
  <si>
    <t>Matthew Morton NZL</t>
  </si>
  <si>
    <t>1-M-JR-82.5</t>
  </si>
  <si>
    <t>1-M-JR-90</t>
  </si>
  <si>
    <t>3-M-JR-100</t>
  </si>
  <si>
    <t>2-M-JR-100</t>
  </si>
  <si>
    <t>1-M-JR-100</t>
  </si>
  <si>
    <t>1-M-JR-125</t>
  </si>
  <si>
    <t>1-M-JR-SHW</t>
  </si>
  <si>
    <t>1-M-JR</t>
  </si>
  <si>
    <t>1-M-SR-100</t>
  </si>
  <si>
    <t>1-M-SR-110</t>
  </si>
  <si>
    <t>2-M-SR-100</t>
  </si>
  <si>
    <t>1-M-SR</t>
  </si>
  <si>
    <t>1-M-T1R-60</t>
  </si>
  <si>
    <t>1-M-T3R-82.5</t>
  </si>
  <si>
    <t>1-M-T2R-90</t>
  </si>
  <si>
    <t>1-M-T3R-100</t>
  </si>
  <si>
    <t>1-M-T2R-110</t>
  </si>
  <si>
    <t>1-M-T1R-140</t>
  </si>
  <si>
    <t>1-M-T3R-60</t>
  </si>
  <si>
    <t>2-M-T3R-60</t>
  </si>
  <si>
    <t>2-M-T3R-82.5</t>
  </si>
  <si>
    <t>1-M-TR</t>
  </si>
  <si>
    <t>1-M-JRP-56</t>
  </si>
  <si>
    <t>1-M-JRP-60</t>
  </si>
  <si>
    <t>1-M-JRP-67.5</t>
  </si>
  <si>
    <t>1-M-JRP-75</t>
  </si>
  <si>
    <t>1-M-JRP-82.5</t>
  </si>
  <si>
    <t>2-M-JRP-82.5</t>
  </si>
  <si>
    <t>1-M-JRP-90</t>
  </si>
  <si>
    <t>2-M-JRP-90</t>
  </si>
  <si>
    <t>3-M-JRP-90</t>
  </si>
  <si>
    <t>1-M-JRP-100</t>
  </si>
  <si>
    <t>1-M-JRP-110</t>
  </si>
  <si>
    <t>2-M-JRP-110</t>
  </si>
  <si>
    <t>3-M-JRP-110</t>
  </si>
  <si>
    <t>1-M-JRP-125</t>
  </si>
  <si>
    <t>2-M-JRP-125</t>
  </si>
  <si>
    <t>3-M-JRP-125</t>
  </si>
  <si>
    <t>1-M-JRP-SHW</t>
  </si>
  <si>
    <t>1-M-JRP</t>
  </si>
  <si>
    <t>1-M-SRP-75</t>
  </si>
  <si>
    <t>1-M-SRP-82.5</t>
  </si>
  <si>
    <t>1-M-SRP-100</t>
  </si>
  <si>
    <t>1-M-SRP-110</t>
  </si>
  <si>
    <t>1-M-SRP-140</t>
  </si>
  <si>
    <t>1-M-SRP</t>
  </si>
  <si>
    <t>1-M-T2RP-75</t>
  </si>
  <si>
    <t>1-M-T2RP-82.5</t>
  </si>
  <si>
    <t>1-M-T3RP-100</t>
  </si>
  <si>
    <t>1-M-T3RP-110</t>
  </si>
  <si>
    <t>1-M-TRP</t>
  </si>
  <si>
    <t>Razdorozhnyy Valeriy UKR</t>
  </si>
  <si>
    <t>M-M2R</t>
  </si>
  <si>
    <t>Peter Baskerville AUS</t>
  </si>
  <si>
    <t>M-M5R</t>
  </si>
  <si>
    <t>Eric Ovens AUS</t>
  </si>
  <si>
    <t>M-OR</t>
  </si>
  <si>
    <t>Laurie Butler AUS</t>
  </si>
  <si>
    <t>M-M6R</t>
  </si>
  <si>
    <t>10-I</t>
  </si>
  <si>
    <t>6-8</t>
  </si>
  <si>
    <t>Amit Sapir CAN</t>
  </si>
  <si>
    <t>Mikko Mantymaki FIN</t>
  </si>
  <si>
    <t>M-M1R</t>
  </si>
  <si>
    <t>Matthew Middleton AUS</t>
  </si>
  <si>
    <t>Julien Tresch AUS</t>
  </si>
  <si>
    <t>6-I</t>
  </si>
  <si>
    <t>Andrey Belyaev RUS</t>
  </si>
  <si>
    <t>1-M-OR</t>
  </si>
  <si>
    <t>Vince Simonetta AUS</t>
  </si>
  <si>
    <t>M-M3R</t>
  </si>
  <si>
    <t>Ross Semplice AUS</t>
  </si>
  <si>
    <t>11-I</t>
  </si>
  <si>
    <t>8</t>
  </si>
  <si>
    <t>Peter Mansfield AUS</t>
  </si>
  <si>
    <t>Lucas De Lara Macri BRZ</t>
  </si>
  <si>
    <t>Paul Attard AUS</t>
  </si>
  <si>
    <t>Rodney Newman NZL</t>
  </si>
  <si>
    <t>Robert Harniman AUS</t>
  </si>
  <si>
    <t>8-I</t>
  </si>
  <si>
    <t>Duston Quek SGP</t>
  </si>
  <si>
    <t>Jim Tulun AUS</t>
  </si>
  <si>
    <t>9</t>
  </si>
  <si>
    <t>Bryan Tan SGP</t>
  </si>
  <si>
    <t>Greg Hills AUS</t>
  </si>
  <si>
    <t>Luke Vella AUS</t>
  </si>
  <si>
    <t>9-5</t>
  </si>
  <si>
    <t>William Bright AUS</t>
  </si>
  <si>
    <t>M-ORP</t>
  </si>
  <si>
    <t>Sebastian Eio Jing Kai SGP</t>
  </si>
  <si>
    <t>Corey Ettia AUS</t>
  </si>
  <si>
    <t>Michael Watt AUS</t>
  </si>
  <si>
    <t>Stephen Ramsey AUS</t>
  </si>
  <si>
    <t>M-M2RP</t>
  </si>
  <si>
    <t>Jim Ambrose AUS</t>
  </si>
  <si>
    <t>M-M5RP</t>
  </si>
  <si>
    <t>Ofir Birenbaum ISR</t>
  </si>
  <si>
    <t>Daniel Weir AUS</t>
  </si>
  <si>
    <t>Michael Trentin AUS</t>
  </si>
  <si>
    <t>Chris Samuels AUS</t>
  </si>
  <si>
    <t>David Parmiter AUS</t>
  </si>
  <si>
    <t>Neil Newman AUS</t>
  </si>
  <si>
    <t>Joe Debono AUS</t>
  </si>
  <si>
    <t>M-M1RP</t>
  </si>
  <si>
    <t>Brian Jarrott AUS</t>
  </si>
  <si>
    <t>Reno Borg AUS</t>
  </si>
  <si>
    <t>M-M8RP</t>
  </si>
  <si>
    <t>Rhys Archer AUS</t>
  </si>
  <si>
    <t>Ricky Sherrock NZL</t>
  </si>
  <si>
    <t>Sam Byrd USA</t>
  </si>
  <si>
    <t>Chris Duffin USA</t>
  </si>
  <si>
    <t>Chris Andrews AUS</t>
  </si>
  <si>
    <t>Ron Birch AUS</t>
  </si>
  <si>
    <t>M-M6RP</t>
  </si>
  <si>
    <t>Bradley Thornton USA</t>
  </si>
  <si>
    <t>5-2</t>
  </si>
  <si>
    <t>Kevin Rogers AUS</t>
  </si>
  <si>
    <t>6-5</t>
  </si>
  <si>
    <t>PP</t>
  </si>
  <si>
    <t>Clotario Ortiz Portugal Neto BRA</t>
  </si>
  <si>
    <t>BP</t>
  </si>
  <si>
    <t>Russ Tripp USA</t>
  </si>
  <si>
    <t>Nizami Yuzbegov NZL</t>
  </si>
  <si>
    <t>Nick Allie AUS</t>
  </si>
  <si>
    <t>6-0</t>
  </si>
  <si>
    <t>Raman Yeremashvili BLR</t>
  </si>
  <si>
    <t>7-1</t>
  </si>
  <si>
    <t>Rodney Newman AUS</t>
  </si>
  <si>
    <t>Anthony Day AUS</t>
  </si>
  <si>
    <t>Kimbah Pengelly AUS</t>
  </si>
  <si>
    <t>Dana Tripp USA</t>
  </si>
  <si>
    <t>Sandra Middleton AUS</t>
  </si>
  <si>
    <t>Lorell Nelson AUS</t>
  </si>
  <si>
    <t>5-1</t>
  </si>
  <si>
    <t>Chantel Lacrosse AUS</t>
  </si>
  <si>
    <t>5-4</t>
  </si>
  <si>
    <t>Skye McDonald AUS</t>
  </si>
  <si>
    <t>4-2</t>
  </si>
  <si>
    <t>Push Pull Total</t>
  </si>
  <si>
    <t>Terrance Gibbs AUS</t>
  </si>
  <si>
    <t>8-1</t>
  </si>
  <si>
    <t>Michael Lloyd USA</t>
  </si>
  <si>
    <t>10-3</t>
  </si>
  <si>
    <t>Andy Williamson USA</t>
  </si>
  <si>
    <t>8-3</t>
  </si>
  <si>
    <t>Dion Mepham AUS</t>
  </si>
  <si>
    <t>Brad Ringin AUS</t>
  </si>
  <si>
    <t>9-I</t>
  </si>
  <si>
    <t>8-8</t>
  </si>
  <si>
    <t>Peter Weatherall AUS</t>
  </si>
  <si>
    <t>Henry Day AUS</t>
  </si>
  <si>
    <t>M-M3RP</t>
  </si>
  <si>
    <t>7-9</t>
  </si>
  <si>
    <t>Steve Brown AUS</t>
  </si>
  <si>
    <t>Damir Pilipovic AUS</t>
  </si>
  <si>
    <t>5-I</t>
  </si>
  <si>
    <t>9-2</t>
  </si>
  <si>
    <t>Glen Stewart AUS</t>
  </si>
  <si>
    <t>8-9</t>
  </si>
  <si>
    <t>Troy Marshall NZL</t>
  </si>
  <si>
    <t>Dan Wright AUS</t>
  </si>
  <si>
    <t>7-I</t>
  </si>
  <si>
    <t>9-9</t>
  </si>
  <si>
    <t>Paul Nay AUS</t>
  </si>
  <si>
    <t>Adrian Tullo AUS</t>
  </si>
  <si>
    <t>10-1</t>
  </si>
  <si>
    <t>Uwe Thormann USA</t>
  </si>
  <si>
    <t>M-M4RP</t>
  </si>
  <si>
    <t>10-8</t>
  </si>
  <si>
    <t>Neil Cahill AUS</t>
  </si>
  <si>
    <t>9-4</t>
  </si>
  <si>
    <t>Thomas Musgrove AUS</t>
  </si>
  <si>
    <t>11-4</t>
  </si>
  <si>
    <t>Tom Khoury AUS</t>
  </si>
  <si>
    <t>10-5</t>
  </si>
  <si>
    <t>Nathan Jones AUS</t>
  </si>
  <si>
    <t>11-2</t>
  </si>
  <si>
    <t>Zahir Khudayarov AZE</t>
  </si>
  <si>
    <t>9-1</t>
  </si>
  <si>
    <t>Dan Green USA</t>
  </si>
  <si>
    <t>6-1</t>
  </si>
  <si>
    <t>Rocky Tilson USA</t>
  </si>
  <si>
    <t>Jacob Oakenfull AUS</t>
  </si>
  <si>
    <t>James Seadon AUS</t>
  </si>
  <si>
    <t>Dustin Zinetti AUS</t>
  </si>
  <si>
    <t>Philip Wilde AUS</t>
  </si>
  <si>
    <t>6-9</t>
  </si>
  <si>
    <t>Wade Baker AUS</t>
  </si>
  <si>
    <t>Joshua Bourne AUS</t>
  </si>
  <si>
    <t>Greg Deegan AUS</t>
  </si>
  <si>
    <t>4-I</t>
  </si>
  <si>
    <t>Darren Farrow NZL</t>
  </si>
  <si>
    <t>12-9</t>
  </si>
  <si>
    <t>Shane Naylor AUS</t>
  </si>
  <si>
    <t>Shannon Florissen AUS</t>
  </si>
  <si>
    <t>Mitchel Lee AUS</t>
  </si>
  <si>
    <t>Mike Jones AUS</t>
  </si>
  <si>
    <t>1-O</t>
  </si>
  <si>
    <t>12-5</t>
  </si>
  <si>
    <t>Chad Smith USA</t>
  </si>
  <si>
    <t>3-I</t>
  </si>
  <si>
    <t>11-9</t>
  </si>
  <si>
    <t>Eric Lilliebridge USA</t>
  </si>
  <si>
    <t>Andy Davis AUS</t>
  </si>
  <si>
    <t>2-O</t>
  </si>
  <si>
    <t>12-2</t>
  </si>
  <si>
    <t>Shaune Howlett AUS</t>
  </si>
  <si>
    <t>7-M</t>
  </si>
  <si>
    <t>Brandon Lilly USA</t>
  </si>
  <si>
    <t>10-9</t>
  </si>
  <si>
    <t>Odell Manuel AUS</t>
  </si>
  <si>
    <t>Wayne Howlett AUS</t>
  </si>
  <si>
    <t>Nicholas Churchward AUS</t>
  </si>
  <si>
    <t>10-?</t>
  </si>
  <si>
    <t>George McLaren AUS</t>
  </si>
  <si>
    <t>4-O</t>
  </si>
  <si>
    <t>Ed Coan USA</t>
  </si>
  <si>
    <t>Place - Overall</t>
  </si>
  <si>
    <t>1-M-M5R-110</t>
  </si>
  <si>
    <t>1-M-M1R-110</t>
  </si>
  <si>
    <t>2-M-OR-110</t>
  </si>
  <si>
    <t>1-M-OR-110</t>
  </si>
  <si>
    <t>1-M-OR-125</t>
  </si>
  <si>
    <t>2-M-OR-125</t>
  </si>
  <si>
    <t>3-M-OR-125</t>
  </si>
  <si>
    <t>1-M-OR-140</t>
  </si>
  <si>
    <t>2-M-OR-140</t>
  </si>
  <si>
    <t>1-M-OR-SHW</t>
  </si>
  <si>
    <t>1-M-M1R-SHW</t>
  </si>
  <si>
    <t>1-M-ORP-110</t>
  </si>
  <si>
    <t>1-M-M3RP-110</t>
  </si>
  <si>
    <t>2-M-ORP-110</t>
  </si>
  <si>
    <t>2-M-M2RP-110</t>
  </si>
  <si>
    <t>3-M-ORP-110</t>
  </si>
  <si>
    <t>2-M-M3RP-110</t>
  </si>
  <si>
    <t>1-M-M2RP-110</t>
  </si>
  <si>
    <t>1-M-M4RP-110</t>
  </si>
  <si>
    <t>3-M-M2RP-110</t>
  </si>
  <si>
    <t>1-M-ORP-125</t>
  </si>
  <si>
    <t>2-M-ORP-125</t>
  </si>
  <si>
    <t>3-M-ORP-125</t>
  </si>
  <si>
    <t>1-M-M2RP-125</t>
  </si>
  <si>
    <t>1-M-M1RP-125</t>
  </si>
  <si>
    <t>1-M-ORP-140</t>
  </si>
  <si>
    <t>1-M-M2RP-140</t>
  </si>
  <si>
    <t>2-M-ORP-140</t>
  </si>
  <si>
    <t>3-M-ORP-140</t>
  </si>
  <si>
    <t>1-M-ORP-SHW</t>
  </si>
  <si>
    <t>1-M-M2RP-SHW</t>
  </si>
  <si>
    <t>2-M-ORP-SHW</t>
  </si>
  <si>
    <t>3-M-ORP-SHW</t>
  </si>
  <si>
    <t>1-M-ORP</t>
  </si>
  <si>
    <t>1-M-ORP-52</t>
  </si>
  <si>
    <t>1-M-OR-56</t>
  </si>
  <si>
    <t>1-M-OR-60</t>
  </si>
  <si>
    <t>1-M-M3R-67.5</t>
  </si>
  <si>
    <t>1-M-OR-67.5</t>
  </si>
  <si>
    <t>1-M-ORP-67.5</t>
  </si>
  <si>
    <t>1-M-M3R-75</t>
  </si>
  <si>
    <t>1-M-OR-75</t>
  </si>
  <si>
    <t>1-M-M1R-75</t>
  </si>
  <si>
    <t>1-M-ORP-75</t>
  </si>
  <si>
    <t>1-M-M2RP-75</t>
  </si>
  <si>
    <t>1-M-M5RP-75</t>
  </si>
  <si>
    <t>1-M-M2R-82.5</t>
  </si>
  <si>
    <t>1-M-OR-82.5</t>
  </si>
  <si>
    <t>1-M-ORP-82.5</t>
  </si>
  <si>
    <t>2-M-OR-82.5</t>
  </si>
  <si>
    <t>1-M-M6R-90</t>
  </si>
  <si>
    <t>1-M-M3R-90</t>
  </si>
  <si>
    <t>1-M-M5R-90</t>
  </si>
  <si>
    <t>1-M-M1R-90</t>
  </si>
  <si>
    <t>2-M-OR-100</t>
  </si>
  <si>
    <t>3-M-OR-100</t>
  </si>
  <si>
    <t>1-M-M2R-100</t>
  </si>
  <si>
    <t>1-M-M1R-100</t>
  </si>
  <si>
    <t>1-M-OR-100</t>
  </si>
  <si>
    <t>2-M-ORP-75</t>
  </si>
  <si>
    <t>2-M-ORP-82.5</t>
  </si>
  <si>
    <t>3-M-ORP-82.5</t>
  </si>
  <si>
    <t>1-M-ORP-90</t>
  </si>
  <si>
    <t>2-M-ORP-90</t>
  </si>
  <si>
    <t>3-M-ORP-90</t>
  </si>
  <si>
    <t>1-M-M1RP-90</t>
  </si>
  <si>
    <t>1-M-M2RP-90</t>
  </si>
  <si>
    <t>1-M-M8RP-90</t>
  </si>
  <si>
    <t>1-M-ORP-100</t>
  </si>
  <si>
    <t>1-M-M2RP-100</t>
  </si>
  <si>
    <t>1-M-M6RP-100</t>
  </si>
  <si>
    <t>2-M-ORP-100</t>
  </si>
  <si>
    <t>3-M-ORP-100</t>
  </si>
  <si>
    <t>1-M-MR</t>
  </si>
  <si>
    <t>1-M-MRP</t>
  </si>
  <si>
    <t>7-</t>
  </si>
  <si>
    <t>8-2</t>
  </si>
  <si>
    <t>9-6</t>
  </si>
  <si>
    <t>11-1</t>
  </si>
  <si>
    <t>11-3</t>
  </si>
  <si>
    <t>10-7</t>
  </si>
  <si>
    <t>10-2</t>
  </si>
  <si>
    <t>8-4</t>
  </si>
  <si>
    <t>12</t>
  </si>
  <si>
    <t>6-4</t>
  </si>
  <si>
    <t>11-10</t>
  </si>
  <si>
    <t>7-2</t>
  </si>
  <si>
    <t>6-2</t>
  </si>
  <si>
    <t>James Yammine AUS</t>
  </si>
  <si>
    <t>Ricky Ferrar AUS</t>
  </si>
  <si>
    <t>Salgado Jose ARG</t>
  </si>
  <si>
    <t>4-4</t>
  </si>
  <si>
    <t>9-o</t>
  </si>
  <si>
    <t>6</t>
  </si>
  <si>
    <t>5-3</t>
  </si>
  <si>
    <t>5</t>
  </si>
  <si>
    <t>Nathan Ross AUS</t>
  </si>
  <si>
    <t>LB Baker USA</t>
  </si>
  <si>
    <t>M-M8R</t>
  </si>
  <si>
    <t>DL</t>
  </si>
  <si>
    <t>Jordan Chadwick AUS</t>
  </si>
  <si>
    <t>Ryan Austen AUS</t>
  </si>
  <si>
    <t>Aaron Visona AUS</t>
  </si>
  <si>
    <t>Noela Read AUS</t>
  </si>
  <si>
    <t>F-M7R</t>
  </si>
  <si>
    <t>Michelina Bajjada</t>
  </si>
  <si>
    <t>Andy Kao AUS</t>
  </si>
  <si>
    <t>Andrew Dennett AUS</t>
  </si>
  <si>
    <t>Glen Krutli AUS</t>
  </si>
  <si>
    <t>Christian O'Grady AUS</t>
  </si>
  <si>
    <t>Shannon Green AUS</t>
  </si>
  <si>
    <t>Phill Ross AUS</t>
  </si>
  <si>
    <t>David Toomer AUS</t>
  </si>
  <si>
    <t>Shaun Bostock AUS</t>
  </si>
  <si>
    <t>Vishal Khanna IND</t>
  </si>
  <si>
    <t>Oleg Bazlevych UKR</t>
  </si>
  <si>
    <t>Rongoiti Kingi AUS</t>
  </si>
  <si>
    <t>Laszlo Meszaros HUN</t>
  </si>
  <si>
    <t>Kirill Sarychev RUS</t>
  </si>
  <si>
    <t>Jussi Mattila FIN</t>
  </si>
  <si>
    <t>Steve Ross AUS</t>
  </si>
  <si>
    <t>Traiy Richardson AUS</t>
  </si>
  <si>
    <t>Nick Dimakis AUS</t>
  </si>
  <si>
    <t>Herb Turvey AUS</t>
  </si>
  <si>
    <t>Mitch Campbell AUS</t>
  </si>
  <si>
    <t>8-0</t>
  </si>
  <si>
    <t>Aaron Kingsley AUS</t>
  </si>
  <si>
    <t>Paul Belli NZL</t>
  </si>
  <si>
    <t>Joel McCaughan AUS</t>
  </si>
  <si>
    <t>Michael Lee AUS</t>
  </si>
  <si>
    <t>Ange Galati AUS</t>
  </si>
  <si>
    <t>Kevin Lloyd AUS</t>
  </si>
  <si>
    <t>9-0</t>
  </si>
  <si>
    <t>Jonny Nelson AUS</t>
  </si>
  <si>
    <t>M-M4R</t>
  </si>
  <si>
    <t>Iztok Mavsar SVN</t>
  </si>
  <si>
    <t>Brendan Hains AUS</t>
  </si>
  <si>
    <t>Peterdi Miklos CHE</t>
  </si>
  <si>
    <t>Geordie Shields NZL</t>
  </si>
  <si>
    <t>Andrey Malanichev RUS</t>
  </si>
  <si>
    <t>11-0</t>
  </si>
  <si>
    <t>Jeremy Hoornstra USA</t>
  </si>
  <si>
    <t>Ernie Lilliebridge Snr USA</t>
  </si>
  <si>
    <t>Andy Bolton GBR</t>
  </si>
  <si>
    <t>Benedikt Magnusson ISL</t>
  </si>
  <si>
    <t>Mikhail Koklyaev RUS</t>
  </si>
  <si>
    <t>Konstantin Pozdeev RUS</t>
  </si>
  <si>
    <t>Lee Glenister AUS</t>
  </si>
  <si>
    <t>Konstantin Konstantinovs LAT</t>
  </si>
  <si>
    <t>Nick Faulks AUS</t>
  </si>
  <si>
    <t>Brad Wann AUS</t>
  </si>
  <si>
    <t>Adam Hockley AUS</t>
  </si>
  <si>
    <t>Nick Dimakis</t>
  </si>
  <si>
    <t>Daniel Cann AUS</t>
  </si>
  <si>
    <t>Les Wroe AUS</t>
  </si>
  <si>
    <t>John Wharetohunga NZL</t>
  </si>
  <si>
    <t>Ben Simpson AUS</t>
  </si>
  <si>
    <t>2-M-MR</t>
  </si>
  <si>
    <t>1-F-M1R-44</t>
  </si>
  <si>
    <t>1-F-M3R-48</t>
  </si>
  <si>
    <t>1-M-M5R-75</t>
  </si>
  <si>
    <t>1-M-M3R-60</t>
  </si>
  <si>
    <t>1-F-M4R-60</t>
  </si>
  <si>
    <t>1-M-M2R-67.5</t>
  </si>
  <si>
    <t>1-M-T2R-82.5</t>
  </si>
  <si>
    <t>1-M-M3R-100</t>
  </si>
  <si>
    <t>1-M-M2R-90</t>
  </si>
  <si>
    <t>1-F-OR-52</t>
  </si>
  <si>
    <t>1-M-SR-75</t>
  </si>
  <si>
    <t>1-M-M5R-100</t>
  </si>
  <si>
    <t>1-M-M3R-110</t>
  </si>
  <si>
    <t>1-M-M2R-110</t>
  </si>
  <si>
    <t>1-M-JR-110</t>
  </si>
  <si>
    <t>1-M-M1R-140</t>
  </si>
  <si>
    <t>2-M-OR-SHW</t>
  </si>
  <si>
    <t>1-M-M4R-100</t>
  </si>
  <si>
    <t>Lolita Wikander AUS</t>
  </si>
  <si>
    <t>1-M-M1R-125</t>
  </si>
  <si>
    <t>1-F-T1R-67.5</t>
  </si>
  <si>
    <t>1-F-M3R-90</t>
  </si>
  <si>
    <t>1-M-M3-75</t>
  </si>
  <si>
    <t>1-M-M4R-110</t>
  </si>
  <si>
    <t>1-M-M2R-125</t>
  </si>
  <si>
    <t>1-F-M2R-48</t>
  </si>
  <si>
    <t>1-M-T3R-75</t>
  </si>
  <si>
    <t>1-M-JR-75</t>
  </si>
  <si>
    <t>1-M-OR-90</t>
  </si>
  <si>
    <t>1-M-M8R-90</t>
  </si>
  <si>
    <t>1-M-T2R-100</t>
  </si>
  <si>
    <t>2-M-M1R-110</t>
  </si>
  <si>
    <t>10M-M5R-110</t>
  </si>
  <si>
    <t>3-M-OR-140</t>
  </si>
  <si>
    <t>3-M-OR-SHW</t>
  </si>
  <si>
    <t>Conrad Galuvao AUS</t>
  </si>
  <si>
    <t>F-M5RP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</si>
</sst>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"/>
    <numFmt numFmtId="166" formatCode="0.000"/>
  </numFmts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trike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99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165" fontId="1" fillId="0" borderId="2" xfId="0" applyNumberFormat="1" applyFont="1" applyFill="1" applyBorder="1" applyAlignment="1" applyProtection="1">
      <alignment horizontal="center" vertical="center" wrapText="1"/>
    </xf>
    <xf numFmtId="2" fontId="1" fillId="0" borderId="2" xfId="0" applyNumberFormat="1" applyFont="1" applyFill="1" applyBorder="1" applyAlignment="1" applyProtection="1">
      <alignment horizontal="center" vertical="center" wrapText="1"/>
    </xf>
    <xf numFmtId="166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shrinkToFit="1"/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165" fontId="2" fillId="0" borderId="3" xfId="0" applyNumberFormat="1" applyFont="1" applyBorder="1" applyAlignment="1" applyProtection="1">
      <alignment horizontal="center"/>
      <protection locked="0"/>
    </xf>
    <xf numFmtId="2" fontId="2" fillId="0" borderId="3" xfId="0" applyNumberFormat="1" applyFont="1" applyBorder="1" applyAlignment="1" applyProtection="1">
      <alignment horizontal="center"/>
      <protection locked="0"/>
    </xf>
    <xf numFmtId="2" fontId="2" fillId="0" borderId="3" xfId="0" applyNumberFormat="1" applyFont="1" applyBorder="1" applyAlignment="1" applyProtection="1">
      <alignment horizontal="center" shrinkToFit="1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shrinkToFit="1"/>
      <protection locked="0"/>
    </xf>
    <xf numFmtId="164" fontId="2" fillId="0" borderId="0" xfId="0" applyNumberFormat="1" applyFont="1" applyBorder="1" applyAlignment="1" applyProtection="1">
      <alignment horizontal="center"/>
      <protection locked="0"/>
    </xf>
    <xf numFmtId="165" fontId="2" fillId="0" borderId="0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 shrinkToFit="1"/>
      <protection locked="0"/>
    </xf>
    <xf numFmtId="166" fontId="2" fillId="0" borderId="0" xfId="0" applyNumberFormat="1" applyFont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0" borderId="4" xfId="0" applyBorder="1"/>
    <xf numFmtId="0" fontId="2" fillId="0" borderId="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shrinkToFi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65" fontId="2" fillId="0" borderId="4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 shrinkToFi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2" fontId="2" fillId="0" borderId="3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3" fillId="0" borderId="3" xfId="0" applyFont="1" applyBorder="1"/>
    <xf numFmtId="165" fontId="3" fillId="0" borderId="3" xfId="0" applyNumberFormat="1" applyFont="1" applyBorder="1"/>
    <xf numFmtId="0" fontId="3" fillId="0" borderId="4" xfId="0" applyFont="1" applyBorder="1"/>
    <xf numFmtId="0" fontId="2" fillId="2" borderId="4" xfId="0" applyFont="1" applyFill="1" applyBorder="1" applyAlignment="1" applyProtection="1">
      <alignment horizontal="center"/>
      <protection locked="0"/>
    </xf>
    <xf numFmtId="165" fontId="0" fillId="0" borderId="4" xfId="0" applyNumberFormat="1" applyBorder="1"/>
    <xf numFmtId="166" fontId="2" fillId="0" borderId="3" xfId="0" applyNumberFormat="1" applyFont="1" applyFill="1" applyBorder="1" applyAlignment="1" applyProtection="1">
      <alignment horizontal="center"/>
      <protection locked="0"/>
    </xf>
    <xf numFmtId="166" fontId="2" fillId="0" borderId="4" xfId="0" applyNumberFormat="1" applyFont="1" applyFill="1" applyBorder="1" applyAlignment="1" applyProtection="1">
      <alignment horizontal="center"/>
      <protection locked="0"/>
    </xf>
    <xf numFmtId="0" fontId="0" fillId="0" borderId="3" xfId="0" applyBorder="1"/>
    <xf numFmtId="165" fontId="2" fillId="0" borderId="3" xfId="0" applyNumberFormat="1" applyFont="1" applyFill="1" applyBorder="1" applyAlignment="1" applyProtection="1">
      <alignment horizontal="center"/>
      <protection locked="0"/>
    </xf>
    <xf numFmtId="165" fontId="3" fillId="0" borderId="3" xfId="0" applyNumberFormat="1" applyFont="1" applyFill="1" applyBorder="1"/>
    <xf numFmtId="165" fontId="3" fillId="0" borderId="4" xfId="0" applyNumberFormat="1" applyFont="1" applyBorder="1"/>
    <xf numFmtId="0" fontId="2" fillId="0" borderId="3" xfId="0" applyFont="1" applyBorder="1" applyProtection="1">
      <protection locked="0"/>
    </xf>
    <xf numFmtId="2" fontId="2" fillId="0" borderId="3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 shrinkToFit="1"/>
      <protection locked="0"/>
    </xf>
    <xf numFmtId="0" fontId="2" fillId="0" borderId="4" xfId="0" applyFont="1" applyFill="1" applyBorder="1" applyAlignment="1" applyProtection="1">
      <alignment horizontal="center" shrinkToFit="1"/>
      <protection locked="0"/>
    </xf>
  </cellXfs>
  <cellStyles count="1">
    <cellStyle name="Normal" xfId="0" builtinId="0"/>
  </cellStyles>
  <dxfs count="425"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ill>
        <patternFill>
          <bgColor rgb="FFCCFFCC"/>
        </patternFill>
      </fill>
    </dxf>
    <dxf>
      <font>
        <strike/>
        <condense val="0"/>
        <extend val="0"/>
      </font>
      <fill>
        <patternFill patternType="solid">
          <bgColor rgb="FFFF99CC"/>
        </patternFill>
      </fill>
    </dxf>
    <dxf>
      <fill>
        <patternFill>
          <bgColor rgb="FFCCFFCC"/>
        </patternFill>
      </fill>
    </dxf>
    <dxf>
      <font>
        <strike/>
        <condense val="0"/>
        <extend val="0"/>
      </font>
      <fill>
        <patternFill patternType="solid">
          <bgColor rgb="FFFF99CC"/>
        </patternFill>
      </fill>
    </dxf>
    <dxf>
      <fill>
        <patternFill>
          <bgColor rgb="FFCCFFCC"/>
        </patternFill>
      </fill>
    </dxf>
    <dxf>
      <font>
        <strike/>
        <condense val="0"/>
        <extend val="0"/>
      </font>
      <fill>
        <patternFill patternType="solid">
          <bgColor rgb="FFFF99CC"/>
        </patternFill>
      </fill>
    </dxf>
    <dxf>
      <fill>
        <patternFill>
          <bgColor rgb="FFCCFFCC"/>
        </patternFill>
      </fill>
    </dxf>
    <dxf>
      <font>
        <strike/>
        <condense val="0"/>
        <extend val="0"/>
      </font>
      <fill>
        <patternFill patternType="solid">
          <bgColor rgb="FFFF99CC"/>
        </patternFill>
      </fill>
    </dxf>
    <dxf>
      <fill>
        <patternFill>
          <bgColor rgb="FFCCFFCC"/>
        </patternFill>
      </fill>
    </dxf>
    <dxf>
      <font>
        <strike/>
        <condense val="0"/>
        <extend val="0"/>
      </font>
      <fill>
        <patternFill patternType="solid">
          <bgColor rgb="FFFF99CC"/>
        </patternFill>
      </fill>
    </dxf>
    <dxf>
      <font>
        <strike/>
        <condense val="0"/>
        <extend val="0"/>
      </font>
      <fill>
        <patternFill patternType="none">
          <bgColor rgb="FFFFFFFF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colors>
    <mruColors>
      <color rgb="FFCCFFCC"/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D2542\AppData\Local\Microsoft\Windows\Temporary%20Internet%20Files\Content.Outlook\A0XIJCT2\FRI-GREEN%20(final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D2542\AppData\Local\Microsoft\Windows\Temporary%20Internet%20Files\Content.Outlook\A0XIJCT2\SAT-GREEN%20(final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D2542\AppData\Local\Microsoft\Windows\Temporary%20Internet%20Files\Content.Outlook\A0XIJCT2\SUN-GOLD%20(final)%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D2542\AppData\Local\Microsoft\Windows\Temporary%20Internet%20Files\Content.Outlook\A0XIJCT2\Flights%20A,B%20-Mon%20Green%20BP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D2542\AppData\Local\Microsoft\Windows\Temporary%20Internet%20Files\Content.Outlook\A0XIJCT2\Flight%20C,D%20-Mon%20Gre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Weigh-in"/>
      <sheetName val="Lifting"/>
      <sheetName val="3-Lift"/>
      <sheetName val="Squat"/>
      <sheetName val="Bench"/>
      <sheetName val="Deadlift"/>
      <sheetName val="Push-Pull"/>
      <sheetName val="DATA"/>
      <sheetName val="Awards"/>
      <sheetName val="PrintSheet"/>
      <sheetName val="Please read"/>
      <sheetName val="Black &amp; White load sheet"/>
      <sheetName val="DV-IDENTITY-0"/>
    </sheetNames>
    <sheetDataSet>
      <sheetData sheetId="0"/>
      <sheetData sheetId="1"/>
      <sheetData sheetId="2">
        <row r="8">
          <cell r="F8" t="str">
            <v>BWt (Kg)</v>
          </cell>
          <cell r="G8" t="str">
            <v>WtCls (Kg)</v>
          </cell>
          <cell r="H8" t="str">
            <v>Reshel</v>
          </cell>
          <cell r="AB8" t="str">
            <v>PL Total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Weigh-in"/>
      <sheetName val="Lifting"/>
      <sheetName val="3-Lift"/>
      <sheetName val="Squat"/>
      <sheetName val="Bench"/>
      <sheetName val="Deadlift"/>
      <sheetName val="Push-Pull"/>
      <sheetName val="DATA"/>
      <sheetName val="Awards"/>
      <sheetName val="PrintSheet"/>
      <sheetName val="Please read"/>
      <sheetName val="Black &amp; White load sheet"/>
      <sheetName val="DV-IDENTITY-0"/>
    </sheetNames>
    <sheetDataSet>
      <sheetData sheetId="0"/>
      <sheetData sheetId="1"/>
      <sheetData sheetId="2">
        <row r="8">
          <cell r="F8" t="str">
            <v>BWt (Kg)</v>
          </cell>
          <cell r="G8" t="str">
            <v>WtCls (Kg)</v>
          </cell>
          <cell r="H8" t="str">
            <v>Reshel</v>
          </cell>
          <cell r="AB8" t="str">
            <v>PL Total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Weigh-in"/>
      <sheetName val="Lifting"/>
      <sheetName val="3-Lift"/>
      <sheetName val="Squat"/>
      <sheetName val="Bench"/>
      <sheetName val="Deadlift"/>
      <sheetName val="Push-Pull"/>
      <sheetName val="DATA"/>
      <sheetName val="Awards"/>
      <sheetName val="PrintSheet"/>
      <sheetName val="Please read"/>
      <sheetName val="Black &amp; White load sheet"/>
      <sheetName val="DV-IDENTITY-0"/>
    </sheetNames>
    <sheetDataSet>
      <sheetData sheetId="0"/>
      <sheetData sheetId="1"/>
      <sheetData sheetId="2">
        <row r="8">
          <cell r="F8" t="str">
            <v>BWt (Kg)</v>
          </cell>
          <cell r="G8" t="str">
            <v>WtCls (Kg)</v>
          </cell>
          <cell r="H8" t="str">
            <v>Reshel</v>
          </cell>
          <cell r="AB8" t="str">
            <v>PL Total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Weigh-in"/>
      <sheetName val="Lifting"/>
      <sheetName val="3-Lift"/>
      <sheetName val="Squat"/>
      <sheetName val="Bench"/>
      <sheetName val="Deadlift"/>
      <sheetName val="Push-Pull"/>
      <sheetName val="DATA"/>
      <sheetName val="Awards"/>
      <sheetName val="PrintSheet"/>
      <sheetName val="Please read"/>
      <sheetName val="Black &amp; White load sheet"/>
      <sheetName val="DV-IDENTITY-0"/>
    </sheetNames>
    <sheetDataSet>
      <sheetData sheetId="0"/>
      <sheetData sheetId="1"/>
      <sheetData sheetId="2">
        <row r="8">
          <cell r="F8" t="str">
            <v>BWt (Kg)</v>
          </cell>
          <cell r="G8" t="str">
            <v>WtCls (Kg)</v>
          </cell>
          <cell r="H8" t="str">
            <v>Reshel</v>
          </cell>
          <cell r="AB8" t="str">
            <v>Best Bench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Weigh-in"/>
      <sheetName val="Lifting"/>
      <sheetName val="3-Lift"/>
      <sheetName val="Squat"/>
      <sheetName val="Bench"/>
      <sheetName val="Deadlift"/>
      <sheetName val="Push-Pull"/>
      <sheetName val="DATA"/>
      <sheetName val="Awards"/>
      <sheetName val="PrintSheet"/>
      <sheetName val="Please read"/>
      <sheetName val="Black &amp; White load sheet"/>
      <sheetName val="DV-IDENTITY-0"/>
    </sheetNames>
    <sheetDataSet>
      <sheetData sheetId="0"/>
      <sheetData sheetId="1"/>
      <sheetData sheetId="2">
        <row r="8">
          <cell r="F8" t="str">
            <v>BWt (Kg)</v>
          </cell>
          <cell r="G8" t="str">
            <v>WtCls (Kg)</v>
          </cell>
          <cell r="H8" t="str">
            <v>Reshel</v>
          </cell>
          <cell r="AB8" t="str">
            <v>Best Deadlift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L5670"/>
  <sheetViews>
    <sheetView topLeftCell="C1" workbookViewId="0">
      <pane ySplit="1" topLeftCell="A2" activePane="bottomLeft" state="frozen"/>
      <selection activeCell="C1" sqref="C1"/>
      <selection pane="bottomLeft" activeCell="AF26" sqref="AF26"/>
    </sheetView>
  </sheetViews>
  <sheetFormatPr defaultColWidth="8.85546875" defaultRowHeight="11.25" x14ac:dyDescent="0.2"/>
  <cols>
    <col min="1" max="1" width="9.140625" style="9" hidden="1" customWidth="1"/>
    <col min="2" max="2" width="3.140625" style="17" hidden="1" customWidth="1"/>
    <col min="3" max="3" width="20.5703125" style="18" bestFit="1" customWidth="1"/>
    <col min="4" max="4" width="4.140625" style="17" customWidth="1"/>
    <col min="5" max="5" width="6.28515625" style="17" bestFit="1" customWidth="1"/>
    <col min="6" max="6" width="6.140625" style="17" customWidth="1"/>
    <col min="7" max="7" width="5.42578125" style="17" customWidth="1"/>
    <col min="8" max="8" width="8.28515625" style="19" customWidth="1"/>
    <col min="9" max="9" width="3.7109375" style="17" hidden="1" customWidth="1"/>
    <col min="10" max="10" width="5.7109375" style="17" hidden="1" customWidth="1"/>
    <col min="11" max="15" width="5.7109375" style="17" customWidth="1"/>
    <col min="16" max="16" width="5.7109375" style="17" hidden="1" customWidth="1"/>
    <col min="17" max="22" width="5.7109375" style="17" customWidth="1"/>
    <col min="23" max="25" width="6.85546875" style="10" customWidth="1"/>
    <col min="26" max="26" width="6.85546875" style="17" customWidth="1"/>
    <col min="27" max="27" width="5.7109375" style="17" customWidth="1"/>
    <col min="28" max="28" width="7" style="20" customWidth="1"/>
    <col min="29" max="29" width="7" style="21" customWidth="1"/>
    <col min="30" max="30" width="8.5703125" style="21" customWidth="1"/>
    <col min="31" max="31" width="11" style="22" bestFit="1" customWidth="1"/>
    <col min="32" max="32" width="7.85546875" style="22" customWidth="1"/>
    <col min="33" max="33" width="8.42578125" style="23" customWidth="1"/>
    <col min="34" max="38" width="9.140625" style="9" hidden="1" customWidth="1"/>
    <col min="39" max="45" width="0" style="9" hidden="1" customWidth="1"/>
    <col min="46" max="16384" width="8.85546875" style="9"/>
  </cols>
  <sheetData>
    <row r="1" spans="1:33" s="1" customFormat="1" ht="34.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tr">
        <f>[1]Lifting!F8</f>
        <v>BWt (Kg)</v>
      </c>
      <c r="G1" s="4" t="str">
        <f>[1]Lifting!G8</f>
        <v>WtCls (Kg)</v>
      </c>
      <c r="H1" s="5" t="str">
        <f>[1]Lifting!H8</f>
        <v>Reshel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6" t="str">
        <f>[1]Lifting!AB8</f>
        <v>PL Total</v>
      </c>
      <c r="AC1" s="7" t="s">
        <v>24</v>
      </c>
      <c r="AD1" s="7" t="s">
        <v>25</v>
      </c>
      <c r="AE1" s="7" t="s">
        <v>26</v>
      </c>
      <c r="AF1" s="7" t="s">
        <v>153</v>
      </c>
      <c r="AG1" s="8" t="s">
        <v>27</v>
      </c>
    </row>
    <row r="2" spans="1:33" x14ac:dyDescent="0.2">
      <c r="B2" s="10"/>
      <c r="C2" s="56" t="s">
        <v>133</v>
      </c>
      <c r="D2" s="10">
        <v>25</v>
      </c>
      <c r="E2" s="10" t="s">
        <v>35</v>
      </c>
      <c r="F2" s="10">
        <v>47.5</v>
      </c>
      <c r="G2" s="10">
        <v>48</v>
      </c>
      <c r="H2" s="12">
        <v>2.3582000000000001</v>
      </c>
      <c r="I2" s="10">
        <v>27</v>
      </c>
      <c r="J2" s="10" t="s">
        <v>134</v>
      </c>
      <c r="K2" s="10">
        <v>-90</v>
      </c>
      <c r="L2" s="10">
        <v>-90</v>
      </c>
      <c r="M2" s="10">
        <v>90</v>
      </c>
      <c r="N2" s="10"/>
      <c r="O2" s="10">
        <v>90</v>
      </c>
      <c r="P2" s="10" t="s">
        <v>43</v>
      </c>
      <c r="Q2" s="10">
        <v>40</v>
      </c>
      <c r="R2" s="10">
        <v>42.5</v>
      </c>
      <c r="S2" s="10">
        <v>-47.5</v>
      </c>
      <c r="T2" s="10"/>
      <c r="U2" s="10">
        <v>42.5</v>
      </c>
      <c r="V2" s="10">
        <v>132.5</v>
      </c>
      <c r="W2" s="10">
        <v>120</v>
      </c>
      <c r="X2" s="10">
        <v>125</v>
      </c>
      <c r="Y2" s="10">
        <v>130</v>
      </c>
      <c r="Z2" s="51">
        <v>-135.5</v>
      </c>
      <c r="AA2" s="10">
        <v>130</v>
      </c>
      <c r="AB2" s="13">
        <v>262.5</v>
      </c>
      <c r="AC2" s="14">
        <v>619.02750000000003</v>
      </c>
      <c r="AD2" s="14">
        <v>619.02750000000003</v>
      </c>
      <c r="AE2" s="15" t="s">
        <v>185</v>
      </c>
      <c r="AF2" s="15"/>
      <c r="AG2" s="16" t="s">
        <v>33</v>
      </c>
    </row>
    <row r="3" spans="1:33" x14ac:dyDescent="0.2">
      <c r="B3" s="10"/>
      <c r="C3" s="56" t="s">
        <v>64</v>
      </c>
      <c r="D3" s="10">
        <v>23</v>
      </c>
      <c r="E3" s="10" t="s">
        <v>65</v>
      </c>
      <c r="F3" s="10">
        <v>46.5</v>
      </c>
      <c r="G3" s="10">
        <v>48</v>
      </c>
      <c r="H3" s="12">
        <v>2.4316</v>
      </c>
      <c r="I3" s="10">
        <v>4</v>
      </c>
      <c r="J3" s="10" t="s">
        <v>66</v>
      </c>
      <c r="K3" s="10">
        <v>77.5</v>
      </c>
      <c r="L3" s="10">
        <v>85</v>
      </c>
      <c r="M3" s="10">
        <v>87.5</v>
      </c>
      <c r="N3" s="24">
        <v>90</v>
      </c>
      <c r="O3" s="10">
        <v>87.5</v>
      </c>
      <c r="P3" s="10" t="s">
        <v>37</v>
      </c>
      <c r="Q3" s="10">
        <v>47.5</v>
      </c>
      <c r="R3" s="10">
        <v>50</v>
      </c>
      <c r="S3" s="10">
        <v>-52.5</v>
      </c>
      <c r="T3" s="10"/>
      <c r="U3" s="10">
        <v>50</v>
      </c>
      <c r="V3" s="10">
        <v>137.5</v>
      </c>
      <c r="W3" s="10">
        <v>90</v>
      </c>
      <c r="X3" s="10">
        <v>97.5</v>
      </c>
      <c r="Y3" s="10">
        <v>-100</v>
      </c>
      <c r="Z3" s="10"/>
      <c r="AA3" s="10">
        <v>97.5</v>
      </c>
      <c r="AB3" s="13">
        <v>235</v>
      </c>
      <c r="AC3" s="14">
        <v>571.42600000000004</v>
      </c>
      <c r="AD3" s="14">
        <v>571.42600000000004</v>
      </c>
      <c r="AE3" s="15" t="s">
        <v>154</v>
      </c>
      <c r="AF3" s="15" t="s">
        <v>67</v>
      </c>
      <c r="AG3" s="16" t="s">
        <v>33</v>
      </c>
    </row>
    <row r="4" spans="1:33" x14ac:dyDescent="0.2">
      <c r="B4" s="10"/>
      <c r="C4" s="56" t="s">
        <v>146</v>
      </c>
      <c r="D4" s="10">
        <v>52</v>
      </c>
      <c r="E4" s="10" t="s">
        <v>35</v>
      </c>
      <c r="F4" s="10">
        <v>51.3</v>
      </c>
      <c r="G4" s="10">
        <v>52</v>
      </c>
      <c r="H4" s="12">
        <v>2.1216000000000004</v>
      </c>
      <c r="I4" s="10">
        <v>32</v>
      </c>
      <c r="J4" s="10" t="s">
        <v>147</v>
      </c>
      <c r="K4" s="10">
        <v>132.5</v>
      </c>
      <c r="L4" s="10">
        <v>-135</v>
      </c>
      <c r="M4" s="10">
        <v>-135</v>
      </c>
      <c r="N4" s="10"/>
      <c r="O4" s="10">
        <v>132.5</v>
      </c>
      <c r="P4" s="10" t="s">
        <v>148</v>
      </c>
      <c r="Q4" s="10">
        <v>75</v>
      </c>
      <c r="R4" s="10">
        <v>80</v>
      </c>
      <c r="S4" s="10">
        <v>-85</v>
      </c>
      <c r="T4" s="10"/>
      <c r="U4" s="10">
        <v>80</v>
      </c>
      <c r="V4" s="10">
        <v>212.5</v>
      </c>
      <c r="W4" s="10">
        <v>140</v>
      </c>
      <c r="X4" s="10">
        <v>-145</v>
      </c>
      <c r="Y4" s="10">
        <v>-145</v>
      </c>
      <c r="Z4" s="10"/>
      <c r="AA4" s="10">
        <v>140</v>
      </c>
      <c r="AB4" s="13">
        <v>352.5</v>
      </c>
      <c r="AC4" s="14">
        <v>747.86400000000015</v>
      </c>
      <c r="AD4" s="14">
        <v>871.26156000000015</v>
      </c>
      <c r="AE4" s="15" t="s">
        <v>187</v>
      </c>
      <c r="AF4" s="15"/>
      <c r="AG4" s="16" t="s">
        <v>33</v>
      </c>
    </row>
    <row r="5" spans="1:33" x14ac:dyDescent="0.2">
      <c r="B5" s="10"/>
      <c r="C5" s="56" t="s">
        <v>107</v>
      </c>
      <c r="D5" s="10">
        <v>60</v>
      </c>
      <c r="E5" s="10" t="s">
        <v>678</v>
      </c>
      <c r="F5" s="10">
        <v>49.9</v>
      </c>
      <c r="G5" s="10">
        <v>52</v>
      </c>
      <c r="H5" s="12">
        <v>2.1991999999999998</v>
      </c>
      <c r="I5" s="10">
        <v>16</v>
      </c>
      <c r="J5" s="10" t="s">
        <v>66</v>
      </c>
      <c r="K5" s="10">
        <v>-75</v>
      </c>
      <c r="L5" s="10">
        <v>75</v>
      </c>
      <c r="M5" s="10">
        <v>80</v>
      </c>
      <c r="N5" s="10"/>
      <c r="O5" s="10">
        <v>80</v>
      </c>
      <c r="P5" s="10" t="s">
        <v>109</v>
      </c>
      <c r="Q5" s="10">
        <v>47.5</v>
      </c>
      <c r="R5" s="10">
        <v>50</v>
      </c>
      <c r="S5" s="10">
        <v>-52.5</v>
      </c>
      <c r="T5" s="10"/>
      <c r="U5" s="10">
        <v>50</v>
      </c>
      <c r="V5" s="10">
        <v>130</v>
      </c>
      <c r="W5" s="10">
        <v>115</v>
      </c>
      <c r="X5" s="10">
        <v>120</v>
      </c>
      <c r="Y5" s="10">
        <v>122.5</v>
      </c>
      <c r="Z5" s="10"/>
      <c r="AA5" s="10">
        <v>122.5</v>
      </c>
      <c r="AB5" s="13">
        <v>252.5</v>
      </c>
      <c r="AC5" s="14">
        <v>555.298</v>
      </c>
      <c r="AD5" s="14">
        <v>744.09932000000003</v>
      </c>
      <c r="AE5" s="15" t="s">
        <v>155</v>
      </c>
      <c r="AF5" s="15" t="s">
        <v>209</v>
      </c>
      <c r="AG5" s="16" t="s">
        <v>33</v>
      </c>
    </row>
    <row r="6" spans="1:33" x14ac:dyDescent="0.2">
      <c r="B6" s="10"/>
      <c r="C6" s="56" t="s">
        <v>93</v>
      </c>
      <c r="D6" s="10">
        <v>51</v>
      </c>
      <c r="E6" s="10" t="s">
        <v>94</v>
      </c>
      <c r="F6" s="10">
        <v>50.4</v>
      </c>
      <c r="G6" s="10">
        <v>52</v>
      </c>
      <c r="H6" s="12">
        <v>2.1711999999999998</v>
      </c>
      <c r="I6" s="10">
        <v>12</v>
      </c>
      <c r="J6" s="10" t="s">
        <v>75</v>
      </c>
      <c r="K6" s="10">
        <v>75</v>
      </c>
      <c r="L6" s="10">
        <v>-80</v>
      </c>
      <c r="M6" s="10">
        <v>82.5</v>
      </c>
      <c r="N6" s="10"/>
      <c r="O6" s="10">
        <v>82.5</v>
      </c>
      <c r="P6" s="10" t="s">
        <v>70</v>
      </c>
      <c r="Q6" s="10">
        <v>47.5</v>
      </c>
      <c r="R6" s="10">
        <v>50</v>
      </c>
      <c r="S6" s="10">
        <v>-55</v>
      </c>
      <c r="T6" s="10"/>
      <c r="U6" s="10">
        <v>50</v>
      </c>
      <c r="V6" s="10">
        <v>132.5</v>
      </c>
      <c r="W6" s="10">
        <v>85</v>
      </c>
      <c r="X6" s="10">
        <v>95</v>
      </c>
      <c r="Y6" s="10">
        <v>105</v>
      </c>
      <c r="Z6" s="10"/>
      <c r="AA6" s="10">
        <v>105</v>
      </c>
      <c r="AB6" s="13">
        <v>237.5</v>
      </c>
      <c r="AC6" s="14">
        <v>515.66</v>
      </c>
      <c r="AD6" s="14">
        <v>591.46201999999994</v>
      </c>
      <c r="AE6" s="15" t="s">
        <v>186</v>
      </c>
      <c r="AF6" s="15"/>
      <c r="AG6" s="16" t="s">
        <v>33</v>
      </c>
    </row>
    <row r="7" spans="1:33" x14ac:dyDescent="0.2">
      <c r="B7" s="10"/>
      <c r="C7" s="56" t="s">
        <v>142</v>
      </c>
      <c r="D7" s="10">
        <v>25</v>
      </c>
      <c r="E7" s="10" t="s">
        <v>35</v>
      </c>
      <c r="F7" s="10">
        <v>55.4</v>
      </c>
      <c r="G7" s="10">
        <v>56</v>
      </c>
      <c r="H7" s="12">
        <v>1.9301999999999999</v>
      </c>
      <c r="I7" s="10">
        <v>28</v>
      </c>
      <c r="J7" s="10" t="s">
        <v>143</v>
      </c>
      <c r="K7" s="10">
        <v>120</v>
      </c>
      <c r="L7" s="10">
        <v>132.5</v>
      </c>
      <c r="M7" s="10">
        <v>-137.5</v>
      </c>
      <c r="N7" s="10"/>
      <c r="O7" s="10">
        <v>132.5</v>
      </c>
      <c r="P7" s="10" t="s">
        <v>144</v>
      </c>
      <c r="Q7" s="10">
        <v>65</v>
      </c>
      <c r="R7" s="10">
        <v>70</v>
      </c>
      <c r="S7" s="10">
        <v>72.5</v>
      </c>
      <c r="T7" s="10"/>
      <c r="U7" s="10">
        <v>72.5</v>
      </c>
      <c r="V7" s="10">
        <v>205</v>
      </c>
      <c r="W7" s="10">
        <v>140</v>
      </c>
      <c r="X7" s="10">
        <v>152.5</v>
      </c>
      <c r="Y7" s="10">
        <v>160</v>
      </c>
      <c r="Z7" s="10">
        <v>-165</v>
      </c>
      <c r="AA7" s="10">
        <v>160</v>
      </c>
      <c r="AB7" s="13">
        <v>365</v>
      </c>
      <c r="AC7" s="14">
        <v>704.52300000000002</v>
      </c>
      <c r="AD7" s="14">
        <v>704.52300000000002</v>
      </c>
      <c r="AE7" s="15" t="s">
        <v>190</v>
      </c>
      <c r="AF7" s="15"/>
      <c r="AG7" s="16" t="s">
        <v>33</v>
      </c>
    </row>
    <row r="8" spans="1:33" x14ac:dyDescent="0.2">
      <c r="B8" s="10"/>
      <c r="C8" s="56" t="s">
        <v>145</v>
      </c>
      <c r="D8" s="10">
        <v>24</v>
      </c>
      <c r="E8" s="10" t="s">
        <v>35</v>
      </c>
      <c r="F8" s="10">
        <v>55</v>
      </c>
      <c r="G8" s="10">
        <v>56</v>
      </c>
      <c r="H8" s="12">
        <v>1.9463999999999999</v>
      </c>
      <c r="I8" s="10">
        <v>31</v>
      </c>
      <c r="J8" s="10" t="s">
        <v>75</v>
      </c>
      <c r="K8" s="10">
        <v>115</v>
      </c>
      <c r="L8" s="10">
        <v>-120</v>
      </c>
      <c r="M8" s="10">
        <v>-120</v>
      </c>
      <c r="N8" s="10"/>
      <c r="O8" s="10">
        <v>115</v>
      </c>
      <c r="P8" s="10" t="s">
        <v>97</v>
      </c>
      <c r="Q8" s="10">
        <v>85</v>
      </c>
      <c r="R8" s="10">
        <v>-87.5</v>
      </c>
      <c r="S8" s="10">
        <v>-87.5</v>
      </c>
      <c r="T8" s="10"/>
      <c r="U8" s="10">
        <v>85</v>
      </c>
      <c r="V8" s="10">
        <v>200</v>
      </c>
      <c r="W8" s="10">
        <v>140</v>
      </c>
      <c r="X8" s="10">
        <v>145</v>
      </c>
      <c r="Z8" s="10"/>
      <c r="AA8" s="10">
        <v>145</v>
      </c>
      <c r="AB8" s="13">
        <v>345</v>
      </c>
      <c r="AC8" s="14">
        <v>671.50799999999992</v>
      </c>
      <c r="AD8" s="14">
        <v>671.50799999999992</v>
      </c>
      <c r="AE8" s="15" t="s">
        <v>191</v>
      </c>
      <c r="AF8" s="15"/>
      <c r="AG8" s="16" t="s">
        <v>33</v>
      </c>
    </row>
    <row r="9" spans="1:33" x14ac:dyDescent="0.2">
      <c r="B9" s="10"/>
      <c r="C9" s="56" t="s">
        <v>140</v>
      </c>
      <c r="D9" s="10">
        <v>26</v>
      </c>
      <c r="E9" s="10" t="s">
        <v>29</v>
      </c>
      <c r="F9" s="10">
        <v>54.7</v>
      </c>
      <c r="G9" s="10">
        <v>56</v>
      </c>
      <c r="H9" s="12">
        <v>1.9590000000000001</v>
      </c>
      <c r="I9" s="10">
        <v>22</v>
      </c>
      <c r="J9" s="10" t="s">
        <v>75</v>
      </c>
      <c r="K9" s="10">
        <v>90</v>
      </c>
      <c r="L9" s="10">
        <v>95</v>
      </c>
      <c r="M9" s="10">
        <v>100</v>
      </c>
      <c r="N9" s="10"/>
      <c r="O9" s="10">
        <v>100</v>
      </c>
      <c r="P9" s="10" t="s">
        <v>141</v>
      </c>
      <c r="Q9" s="10">
        <v>70</v>
      </c>
      <c r="R9" s="10">
        <v>72.5</v>
      </c>
      <c r="S9" s="10">
        <v>-75</v>
      </c>
      <c r="T9" s="10"/>
      <c r="U9" s="10">
        <v>72.5</v>
      </c>
      <c r="V9" s="10">
        <v>172.5</v>
      </c>
      <c r="W9" s="10">
        <v>140</v>
      </c>
      <c r="X9" s="10">
        <v>-147.5</v>
      </c>
      <c r="Y9" s="10">
        <v>147.5</v>
      </c>
      <c r="Z9" s="10"/>
      <c r="AA9" s="10">
        <v>147.5</v>
      </c>
      <c r="AB9" s="13">
        <v>320</v>
      </c>
      <c r="AC9" s="14">
        <v>626.88</v>
      </c>
      <c r="AD9" s="14">
        <v>626.88</v>
      </c>
      <c r="AE9" s="15" t="s">
        <v>157</v>
      </c>
      <c r="AF9" s="15"/>
      <c r="AG9" s="16" t="s">
        <v>33</v>
      </c>
    </row>
    <row r="10" spans="1:33" x14ac:dyDescent="0.2">
      <c r="B10" s="10"/>
      <c r="C10" s="56" t="s">
        <v>132</v>
      </c>
      <c r="D10" s="10">
        <v>35</v>
      </c>
      <c r="E10" s="10" t="s">
        <v>35</v>
      </c>
      <c r="F10" s="10">
        <v>54.9</v>
      </c>
      <c r="G10" s="10">
        <v>56</v>
      </c>
      <c r="H10" s="12">
        <v>1.9508000000000001</v>
      </c>
      <c r="I10" s="10">
        <v>23</v>
      </c>
      <c r="J10" s="10" t="s">
        <v>105</v>
      </c>
      <c r="K10" s="10">
        <v>110</v>
      </c>
      <c r="L10" s="10">
        <v>-120</v>
      </c>
      <c r="M10" s="10">
        <v>-120</v>
      </c>
      <c r="N10" s="10"/>
      <c r="O10" s="10">
        <v>110</v>
      </c>
      <c r="P10" s="10" t="s">
        <v>131</v>
      </c>
      <c r="Q10" s="10">
        <v>60</v>
      </c>
      <c r="R10" s="10">
        <v>62.5</v>
      </c>
      <c r="S10" s="10">
        <v>-65</v>
      </c>
      <c r="T10" s="10"/>
      <c r="U10" s="10">
        <v>62.5</v>
      </c>
      <c r="V10" s="10">
        <v>172.5</v>
      </c>
      <c r="W10" s="10">
        <v>120</v>
      </c>
      <c r="X10" s="10">
        <v>130</v>
      </c>
      <c r="Y10" s="10">
        <v>-142.5</v>
      </c>
      <c r="Z10" s="10"/>
      <c r="AA10" s="10">
        <v>130</v>
      </c>
      <c r="AB10" s="13">
        <v>302.5</v>
      </c>
      <c r="AC10" s="14">
        <v>590.11700000000008</v>
      </c>
      <c r="AD10" s="14">
        <v>590.11700000000008</v>
      </c>
      <c r="AE10" s="15" t="s">
        <v>192</v>
      </c>
      <c r="AF10" s="15"/>
      <c r="AG10" s="16" t="s">
        <v>33</v>
      </c>
    </row>
    <row r="11" spans="1:33" x14ac:dyDescent="0.2">
      <c r="B11" s="10"/>
      <c r="C11" s="56" t="s">
        <v>95</v>
      </c>
      <c r="D11" s="10">
        <v>57</v>
      </c>
      <c r="E11" s="10" t="s">
        <v>96</v>
      </c>
      <c r="F11" s="10">
        <v>54.5</v>
      </c>
      <c r="G11" s="10">
        <v>56</v>
      </c>
      <c r="H11" s="12">
        <v>1.9674</v>
      </c>
      <c r="I11" s="10">
        <v>15</v>
      </c>
      <c r="J11" s="10" t="s">
        <v>45</v>
      </c>
      <c r="K11" s="10">
        <v>67.5</v>
      </c>
      <c r="L11" s="10">
        <v>73.5</v>
      </c>
      <c r="M11" s="10"/>
      <c r="N11" s="10"/>
      <c r="O11" s="10">
        <v>73.5</v>
      </c>
      <c r="P11" s="10" t="s">
        <v>97</v>
      </c>
      <c r="Q11" s="10">
        <v>-42.5</v>
      </c>
      <c r="R11" s="10">
        <v>45</v>
      </c>
      <c r="S11" s="10">
        <v>-48.5</v>
      </c>
      <c r="T11" s="10"/>
      <c r="U11" s="10">
        <v>45</v>
      </c>
      <c r="V11" s="10">
        <v>118.5</v>
      </c>
      <c r="W11" s="10">
        <v>90</v>
      </c>
      <c r="X11" s="10">
        <v>100</v>
      </c>
      <c r="Y11" s="10">
        <v>-106</v>
      </c>
      <c r="Z11" s="10"/>
      <c r="AA11" s="10">
        <v>100</v>
      </c>
      <c r="AB11" s="13">
        <v>218.5</v>
      </c>
      <c r="AC11" s="14">
        <v>429.87690000000003</v>
      </c>
      <c r="AD11" s="14">
        <v>545.08390920000011</v>
      </c>
      <c r="AE11" s="15" t="s">
        <v>156</v>
      </c>
      <c r="AF11" s="15"/>
      <c r="AG11" s="16" t="s">
        <v>33</v>
      </c>
    </row>
    <row r="12" spans="1:33" x14ac:dyDescent="0.2">
      <c r="B12" s="10"/>
      <c r="C12" s="56" t="s">
        <v>68</v>
      </c>
      <c r="D12" s="10">
        <v>15</v>
      </c>
      <c r="E12" s="10" t="s">
        <v>69</v>
      </c>
      <c r="F12" s="10">
        <v>54.9</v>
      </c>
      <c r="G12" s="10">
        <v>56</v>
      </c>
      <c r="H12" s="12">
        <v>1.9508000000000001</v>
      </c>
      <c r="I12" s="10">
        <v>50</v>
      </c>
      <c r="J12" s="10" t="s">
        <v>45</v>
      </c>
      <c r="K12" s="10">
        <v>105</v>
      </c>
      <c r="L12" s="10">
        <v>112.5</v>
      </c>
      <c r="M12" s="10">
        <v>120</v>
      </c>
      <c r="N12" s="52">
        <v>125.5</v>
      </c>
      <c r="O12" s="10">
        <v>120</v>
      </c>
      <c r="P12" s="10" t="s">
        <v>70</v>
      </c>
      <c r="Q12" s="10">
        <v>55</v>
      </c>
      <c r="R12" s="10">
        <v>-60</v>
      </c>
      <c r="S12" s="10">
        <v>-60</v>
      </c>
      <c r="T12" s="10"/>
      <c r="U12" s="10">
        <v>55</v>
      </c>
      <c r="V12" s="10">
        <v>175</v>
      </c>
      <c r="W12" s="10">
        <v>90</v>
      </c>
      <c r="X12" s="10">
        <v>100</v>
      </c>
      <c r="Y12" s="10">
        <v>-105</v>
      </c>
      <c r="Z12" s="10"/>
      <c r="AA12" s="10">
        <v>100</v>
      </c>
      <c r="AB12" s="13">
        <v>275</v>
      </c>
      <c r="AC12" s="14">
        <v>536.47</v>
      </c>
      <c r="AD12" s="14">
        <v>536.47</v>
      </c>
      <c r="AE12" s="15" t="s">
        <v>189</v>
      </c>
      <c r="AF12" s="15" t="s">
        <v>208</v>
      </c>
      <c r="AG12" s="16" t="s">
        <v>33</v>
      </c>
    </row>
    <row r="13" spans="1:33" x14ac:dyDescent="0.2">
      <c r="B13" s="10"/>
      <c r="C13" s="56" t="s">
        <v>660</v>
      </c>
      <c r="D13" s="10">
        <v>51</v>
      </c>
      <c r="E13" s="10" t="s">
        <v>94</v>
      </c>
      <c r="F13" s="10">
        <v>55.5</v>
      </c>
      <c r="G13" s="10">
        <v>56</v>
      </c>
      <c r="H13" s="12">
        <v>1.9266000000000001</v>
      </c>
      <c r="I13" s="10">
        <v>11</v>
      </c>
      <c r="J13" s="10" t="s">
        <v>60</v>
      </c>
      <c r="K13" s="10">
        <v>70</v>
      </c>
      <c r="L13" s="10">
        <v>75</v>
      </c>
      <c r="M13" s="10">
        <v>80</v>
      </c>
      <c r="N13" s="10"/>
      <c r="O13" s="10">
        <v>80</v>
      </c>
      <c r="P13" s="10" t="s">
        <v>52</v>
      </c>
      <c r="Q13" s="10">
        <v>50</v>
      </c>
      <c r="R13" s="10">
        <v>52.5</v>
      </c>
      <c r="S13" s="10">
        <v>-55</v>
      </c>
      <c r="T13" s="10"/>
      <c r="U13" s="10">
        <v>52.5</v>
      </c>
      <c r="V13" s="10">
        <v>132.5</v>
      </c>
      <c r="W13" s="10">
        <v>100</v>
      </c>
      <c r="X13" s="10">
        <v>110</v>
      </c>
      <c r="Y13" s="10">
        <v>-120</v>
      </c>
      <c r="Z13" s="10"/>
      <c r="AA13" s="10">
        <v>110</v>
      </c>
      <c r="AB13" s="13">
        <v>242.5</v>
      </c>
      <c r="AC13" s="14">
        <v>467.20050000000003</v>
      </c>
      <c r="AD13" s="14">
        <v>535.87897350000003</v>
      </c>
      <c r="AE13" s="15" t="s">
        <v>188</v>
      </c>
      <c r="AF13" s="15"/>
      <c r="AG13" s="16" t="s">
        <v>33</v>
      </c>
    </row>
    <row r="14" spans="1:33" x14ac:dyDescent="0.2">
      <c r="B14" s="10"/>
      <c r="C14" s="56" t="s">
        <v>135</v>
      </c>
      <c r="D14" s="10">
        <v>29</v>
      </c>
      <c r="E14" s="10" t="s">
        <v>35</v>
      </c>
      <c r="F14" s="10">
        <v>59.1</v>
      </c>
      <c r="G14" s="10">
        <v>60</v>
      </c>
      <c r="H14" s="12">
        <v>1.8080000000000001</v>
      </c>
      <c r="I14" s="10">
        <v>29</v>
      </c>
      <c r="J14" s="10" t="s">
        <v>136</v>
      </c>
      <c r="K14" s="10">
        <v>110</v>
      </c>
      <c r="L14" s="10">
        <v>117.5</v>
      </c>
      <c r="M14" s="10">
        <v>-125</v>
      </c>
      <c r="N14" s="10"/>
      <c r="O14" s="10">
        <v>117.5</v>
      </c>
      <c r="P14" s="10" t="s">
        <v>97</v>
      </c>
      <c r="Q14" s="10">
        <v>55</v>
      </c>
      <c r="R14" s="10">
        <v>60</v>
      </c>
      <c r="S14" s="10">
        <v>-62.5</v>
      </c>
      <c r="T14" s="10"/>
      <c r="U14" s="10">
        <v>60</v>
      </c>
      <c r="V14" s="10">
        <v>177.5</v>
      </c>
      <c r="W14" s="10">
        <v>120</v>
      </c>
      <c r="X14" s="10">
        <v>127.5</v>
      </c>
      <c r="Y14" s="10">
        <v>-132.5</v>
      </c>
      <c r="Z14" s="10"/>
      <c r="AA14" s="10">
        <v>127.5</v>
      </c>
      <c r="AB14" s="13">
        <v>305</v>
      </c>
      <c r="AC14" s="14">
        <v>551.44000000000005</v>
      </c>
      <c r="AD14" s="14">
        <v>551.44000000000005</v>
      </c>
      <c r="AE14" s="15" t="s">
        <v>193</v>
      </c>
      <c r="AF14" s="15"/>
      <c r="AG14" s="16" t="s">
        <v>33</v>
      </c>
    </row>
    <row r="15" spans="1:33" x14ac:dyDescent="0.2">
      <c r="B15" s="10"/>
      <c r="C15" s="56" t="s">
        <v>130</v>
      </c>
      <c r="D15" s="10">
        <v>27</v>
      </c>
      <c r="E15" s="10" t="s">
        <v>35</v>
      </c>
      <c r="F15" s="10">
        <v>59.4</v>
      </c>
      <c r="G15" s="10">
        <v>60</v>
      </c>
      <c r="H15" s="12">
        <v>1.8006</v>
      </c>
      <c r="I15" s="10">
        <v>25</v>
      </c>
      <c r="J15" s="10" t="s">
        <v>86</v>
      </c>
      <c r="K15" s="10">
        <v>-90</v>
      </c>
      <c r="L15" s="10">
        <v>90</v>
      </c>
      <c r="M15" s="10">
        <v>105</v>
      </c>
      <c r="N15" s="10"/>
      <c r="O15" s="10">
        <v>105</v>
      </c>
      <c r="P15" s="10" t="s">
        <v>131</v>
      </c>
      <c r="Q15" s="10">
        <v>42.5</v>
      </c>
      <c r="R15" s="10">
        <v>45</v>
      </c>
      <c r="S15" s="10">
        <v>-50</v>
      </c>
      <c r="T15" s="10"/>
      <c r="U15" s="10">
        <v>45</v>
      </c>
      <c r="V15" s="10">
        <v>150</v>
      </c>
      <c r="W15" s="10">
        <v>110</v>
      </c>
      <c r="X15" s="10">
        <v>120</v>
      </c>
      <c r="Y15" s="10">
        <v>-135</v>
      </c>
      <c r="Z15" s="10"/>
      <c r="AA15" s="10">
        <v>120</v>
      </c>
      <c r="AB15" s="13">
        <v>270</v>
      </c>
      <c r="AC15" s="14">
        <v>486.16199999999998</v>
      </c>
      <c r="AD15" s="14">
        <v>486.16199999999998</v>
      </c>
      <c r="AE15" s="15" t="s">
        <v>195</v>
      </c>
      <c r="AF15" s="15"/>
      <c r="AG15" s="16" t="s">
        <v>33</v>
      </c>
    </row>
    <row r="16" spans="1:33" x14ac:dyDescent="0.2">
      <c r="B16" s="10"/>
      <c r="C16" s="56" t="s">
        <v>137</v>
      </c>
      <c r="D16" s="10">
        <v>24</v>
      </c>
      <c r="E16" s="10" t="s">
        <v>29</v>
      </c>
      <c r="F16" s="10">
        <v>59</v>
      </c>
      <c r="G16" s="10">
        <v>60</v>
      </c>
      <c r="H16" s="12">
        <v>1.8108</v>
      </c>
      <c r="I16" s="10">
        <v>21</v>
      </c>
      <c r="J16" s="10" t="s">
        <v>138</v>
      </c>
      <c r="K16" s="10">
        <v>70</v>
      </c>
      <c r="L16" s="10">
        <v>77.5</v>
      </c>
      <c r="M16" s="10">
        <v>-80</v>
      </c>
      <c r="N16" s="10"/>
      <c r="O16" s="10">
        <v>77.5</v>
      </c>
      <c r="P16" s="10" t="s">
        <v>46</v>
      </c>
      <c r="Q16" s="10">
        <v>55</v>
      </c>
      <c r="R16" s="10">
        <v>60</v>
      </c>
      <c r="S16" s="10">
        <v>-62.5</v>
      </c>
      <c r="T16" s="10"/>
      <c r="U16" s="10">
        <v>60</v>
      </c>
      <c r="V16" s="10">
        <v>137.5</v>
      </c>
      <c r="W16" s="10">
        <v>125</v>
      </c>
      <c r="X16" s="10">
        <v>130</v>
      </c>
      <c r="Y16" s="10">
        <v>-135</v>
      </c>
      <c r="Z16" s="10"/>
      <c r="AA16" s="10">
        <v>130</v>
      </c>
      <c r="AB16" s="13">
        <v>267.5</v>
      </c>
      <c r="AC16" s="14">
        <v>484.38900000000001</v>
      </c>
      <c r="AD16" s="14">
        <v>484.38900000000001</v>
      </c>
      <c r="AE16" s="15" t="s">
        <v>160</v>
      </c>
      <c r="AF16" s="15"/>
      <c r="AG16" s="16" t="s">
        <v>33</v>
      </c>
    </row>
    <row r="17" spans="2:33" x14ac:dyDescent="0.2">
      <c r="B17" s="10"/>
      <c r="C17" s="56" t="s">
        <v>129</v>
      </c>
      <c r="D17" s="10">
        <v>26</v>
      </c>
      <c r="E17" s="10" t="s">
        <v>29</v>
      </c>
      <c r="F17" s="10">
        <v>59.3</v>
      </c>
      <c r="G17" s="10">
        <v>60</v>
      </c>
      <c r="H17" s="12">
        <v>1.8032000000000001</v>
      </c>
      <c r="I17" s="10">
        <v>26</v>
      </c>
      <c r="J17" s="10" t="s">
        <v>86</v>
      </c>
      <c r="K17" s="10">
        <v>82.5</v>
      </c>
      <c r="L17" s="10">
        <v>85</v>
      </c>
      <c r="M17" s="10">
        <v>87.5</v>
      </c>
      <c r="N17" s="10"/>
      <c r="O17" s="10">
        <v>87.5</v>
      </c>
      <c r="P17" s="10" t="s">
        <v>58</v>
      </c>
      <c r="Q17" s="10">
        <v>52.5</v>
      </c>
      <c r="R17" s="10">
        <v>55</v>
      </c>
      <c r="S17" s="10">
        <v>57.5</v>
      </c>
      <c r="T17" s="10"/>
      <c r="U17" s="10">
        <v>57.5</v>
      </c>
      <c r="V17" s="10">
        <v>145</v>
      </c>
      <c r="W17" s="10">
        <v>107.5</v>
      </c>
      <c r="X17" s="10">
        <v>112.5</v>
      </c>
      <c r="Y17" s="10">
        <v>-115</v>
      </c>
      <c r="Z17" s="10"/>
      <c r="AA17" s="10">
        <v>112.5</v>
      </c>
      <c r="AB17" s="13">
        <v>257.5</v>
      </c>
      <c r="AC17" s="14">
        <v>464.32400000000001</v>
      </c>
      <c r="AD17" s="14">
        <v>464.32400000000001</v>
      </c>
      <c r="AE17" s="15" t="s">
        <v>162</v>
      </c>
      <c r="AF17" s="15"/>
      <c r="AG17" s="16" t="s">
        <v>33</v>
      </c>
    </row>
    <row r="18" spans="2:33" x14ac:dyDescent="0.2">
      <c r="B18" s="10"/>
      <c r="C18" s="56" t="s">
        <v>71</v>
      </c>
      <c r="D18" s="10">
        <v>23</v>
      </c>
      <c r="E18" s="10" t="s">
        <v>65</v>
      </c>
      <c r="F18" s="10">
        <v>58.5</v>
      </c>
      <c r="G18" s="10">
        <v>60</v>
      </c>
      <c r="H18" s="12">
        <v>1.8252000000000002</v>
      </c>
      <c r="I18" s="10">
        <v>1</v>
      </c>
      <c r="J18" s="10" t="s">
        <v>72</v>
      </c>
      <c r="K18" s="10">
        <v>87.5</v>
      </c>
      <c r="L18" s="10">
        <v>92.5</v>
      </c>
      <c r="M18" s="10">
        <v>95</v>
      </c>
      <c r="N18" s="10"/>
      <c r="O18" s="10">
        <v>95</v>
      </c>
      <c r="P18" s="10" t="s">
        <v>73</v>
      </c>
      <c r="Q18" s="10">
        <v>45</v>
      </c>
      <c r="R18" s="10">
        <v>47.5</v>
      </c>
      <c r="S18" s="10">
        <v>-50</v>
      </c>
      <c r="T18" s="10"/>
      <c r="U18" s="10">
        <v>47.5</v>
      </c>
      <c r="V18" s="10">
        <v>142.5</v>
      </c>
      <c r="W18" s="10">
        <v>-100</v>
      </c>
      <c r="X18" s="10">
        <v>100</v>
      </c>
      <c r="Y18" s="10">
        <v>110</v>
      </c>
      <c r="Z18" s="10"/>
      <c r="AA18" s="10">
        <v>110</v>
      </c>
      <c r="AB18" s="13">
        <v>252.5</v>
      </c>
      <c r="AC18" s="14">
        <v>460.86300000000006</v>
      </c>
      <c r="AD18" s="14">
        <v>460.86300000000006</v>
      </c>
      <c r="AE18" s="15" t="s">
        <v>158</v>
      </c>
      <c r="AF18" s="15"/>
      <c r="AG18" s="16" t="s">
        <v>33</v>
      </c>
    </row>
    <row r="19" spans="2:33" x14ac:dyDescent="0.2">
      <c r="B19" s="10"/>
      <c r="C19" s="56" t="s">
        <v>127</v>
      </c>
      <c r="D19" s="10">
        <v>31</v>
      </c>
      <c r="E19" s="10" t="s">
        <v>35</v>
      </c>
      <c r="F19" s="10">
        <v>58.9</v>
      </c>
      <c r="G19" s="10">
        <v>60</v>
      </c>
      <c r="H19" s="12">
        <v>1.8135999999999999</v>
      </c>
      <c r="I19" s="10">
        <v>24</v>
      </c>
      <c r="J19" s="10" t="s">
        <v>60</v>
      </c>
      <c r="K19" s="10">
        <v>-65</v>
      </c>
      <c r="L19" s="10">
        <v>75</v>
      </c>
      <c r="M19" s="10">
        <v>85</v>
      </c>
      <c r="N19" s="10"/>
      <c r="O19" s="10">
        <v>85</v>
      </c>
      <c r="P19" s="10" t="s">
        <v>52</v>
      </c>
      <c r="Q19" s="10">
        <v>42.5</v>
      </c>
      <c r="R19" s="10">
        <v>-47.5</v>
      </c>
      <c r="S19" s="10">
        <v>47.5</v>
      </c>
      <c r="T19" s="10"/>
      <c r="U19" s="10">
        <v>47.5</v>
      </c>
      <c r="V19" s="10">
        <v>132.5</v>
      </c>
      <c r="W19" s="10">
        <v>80</v>
      </c>
      <c r="X19" s="10">
        <v>100</v>
      </c>
      <c r="Y19" s="10">
        <v>115</v>
      </c>
      <c r="Z19" s="10"/>
      <c r="AA19" s="10">
        <v>115</v>
      </c>
      <c r="AB19" s="13">
        <v>247.5</v>
      </c>
      <c r="AC19" s="14">
        <v>448.86599999999999</v>
      </c>
      <c r="AD19" s="14">
        <v>448.86599999999999</v>
      </c>
      <c r="AE19" s="15" t="s">
        <v>194</v>
      </c>
      <c r="AF19" s="15"/>
      <c r="AG19" s="16" t="s">
        <v>33</v>
      </c>
    </row>
    <row r="20" spans="2:33" x14ac:dyDescent="0.2">
      <c r="B20" s="10"/>
      <c r="C20" s="56" t="s">
        <v>74</v>
      </c>
      <c r="D20" s="10">
        <v>23</v>
      </c>
      <c r="E20" s="10" t="s">
        <v>65</v>
      </c>
      <c r="F20" s="10">
        <v>60</v>
      </c>
      <c r="G20" s="10">
        <v>60</v>
      </c>
      <c r="H20" s="12">
        <v>1.7853999999999999</v>
      </c>
      <c r="I20" s="10">
        <v>7</v>
      </c>
      <c r="J20" s="10" t="s">
        <v>75</v>
      </c>
      <c r="K20" s="10">
        <v>77.5</v>
      </c>
      <c r="L20" s="10">
        <v>-87.5</v>
      </c>
      <c r="M20" s="10">
        <v>-92.5</v>
      </c>
      <c r="N20" s="10"/>
      <c r="O20" s="10">
        <v>77.5</v>
      </c>
      <c r="P20" s="10" t="s">
        <v>58</v>
      </c>
      <c r="Q20" s="10">
        <v>37.5</v>
      </c>
      <c r="R20" s="10">
        <v>-45</v>
      </c>
      <c r="S20" s="10">
        <v>-52.5</v>
      </c>
      <c r="T20" s="10"/>
      <c r="U20" s="10">
        <v>37.5</v>
      </c>
      <c r="V20" s="10">
        <v>115</v>
      </c>
      <c r="W20" s="10">
        <v>100</v>
      </c>
      <c r="X20" s="10">
        <v>120</v>
      </c>
      <c r="Y20" s="10">
        <v>135.5</v>
      </c>
      <c r="Z20" s="10">
        <v>-136</v>
      </c>
      <c r="AA20" s="10">
        <v>135.5</v>
      </c>
      <c r="AB20" s="13">
        <v>250.5</v>
      </c>
      <c r="AC20" s="14">
        <v>447.24269999999996</v>
      </c>
      <c r="AD20" s="14">
        <v>447.24269999999996</v>
      </c>
      <c r="AE20" s="15" t="s">
        <v>161</v>
      </c>
      <c r="AF20" s="15"/>
      <c r="AG20" s="16" t="s">
        <v>33</v>
      </c>
    </row>
    <row r="21" spans="2:33" x14ac:dyDescent="0.2">
      <c r="B21" s="10"/>
      <c r="C21" s="56" t="s">
        <v>91</v>
      </c>
      <c r="D21" s="10">
        <v>14</v>
      </c>
      <c r="E21" s="10" t="s">
        <v>92</v>
      </c>
      <c r="F21" s="10">
        <v>55.8</v>
      </c>
      <c r="G21" s="10">
        <v>56</v>
      </c>
      <c r="H21" s="12">
        <v>1.7853999999999999</v>
      </c>
      <c r="I21" s="10"/>
      <c r="J21" s="10"/>
      <c r="K21" s="10">
        <v>62.5</v>
      </c>
      <c r="L21" s="10">
        <v>67.5</v>
      </c>
      <c r="M21" s="10">
        <v>72.5</v>
      </c>
      <c r="N21" s="10"/>
      <c r="O21" s="10">
        <v>72.5</v>
      </c>
      <c r="P21" s="10" t="s">
        <v>152</v>
      </c>
      <c r="Q21" s="10">
        <v>35</v>
      </c>
      <c r="R21" s="10">
        <v>40</v>
      </c>
      <c r="S21" s="10">
        <v>45</v>
      </c>
      <c r="T21" s="10"/>
      <c r="U21" s="10">
        <v>45</v>
      </c>
      <c r="V21" s="10">
        <v>117.5</v>
      </c>
      <c r="W21" s="24">
        <v>65</v>
      </c>
      <c r="X21" s="24">
        <v>77.5</v>
      </c>
      <c r="Y21" s="24">
        <v>90</v>
      </c>
      <c r="Z21" s="10"/>
      <c r="AA21" s="10">
        <v>0</v>
      </c>
      <c r="AB21" s="13">
        <f>(Y21+S21+M21)</f>
        <v>207.5</v>
      </c>
      <c r="AC21" s="14">
        <f>(AB21*H21)</f>
        <v>370.47049999999996</v>
      </c>
      <c r="AD21" s="14">
        <f>(AC21)</f>
        <v>370.47049999999996</v>
      </c>
      <c r="AE21" s="15" t="s">
        <v>159</v>
      </c>
      <c r="AF21" s="15"/>
      <c r="AG21" s="16" t="s">
        <v>33</v>
      </c>
    </row>
    <row r="22" spans="2:33" x14ac:dyDescent="0.2">
      <c r="B22" s="10"/>
      <c r="C22" s="56" t="s">
        <v>139</v>
      </c>
      <c r="D22" s="10">
        <v>33</v>
      </c>
      <c r="E22" s="10" t="s">
        <v>29</v>
      </c>
      <c r="F22" s="10">
        <v>59.6</v>
      </c>
      <c r="G22" s="10">
        <v>60</v>
      </c>
      <c r="H22" s="12">
        <v>1.7949999999999999</v>
      </c>
      <c r="I22" s="10">
        <v>33</v>
      </c>
      <c r="J22" s="10" t="s">
        <v>86</v>
      </c>
      <c r="K22" s="10">
        <v>-110</v>
      </c>
      <c r="L22" s="10">
        <v>-122.5</v>
      </c>
      <c r="M22" s="10">
        <v>-122.5</v>
      </c>
      <c r="N22" s="10"/>
      <c r="O22" s="10">
        <v>0</v>
      </c>
      <c r="P22" s="10" t="s">
        <v>58</v>
      </c>
      <c r="Q22" s="10"/>
      <c r="R22" s="10"/>
      <c r="S22" s="10"/>
      <c r="T22" s="10"/>
      <c r="U22" s="10">
        <v>0</v>
      </c>
      <c r="V22" s="10">
        <v>0</v>
      </c>
      <c r="Z22" s="10"/>
      <c r="AA22" s="10">
        <v>0</v>
      </c>
      <c r="AB22" s="13">
        <v>0</v>
      </c>
      <c r="AC22" s="14">
        <v>0</v>
      </c>
      <c r="AD22" s="14">
        <v>0</v>
      </c>
      <c r="AE22" s="15" t="s">
        <v>163</v>
      </c>
      <c r="AF22" s="15"/>
      <c r="AG22" s="16" t="s">
        <v>33</v>
      </c>
    </row>
    <row r="23" spans="2:33" x14ac:dyDescent="0.2">
      <c r="B23" s="10"/>
      <c r="C23" s="56" t="s">
        <v>118</v>
      </c>
      <c r="D23" s="10">
        <v>49</v>
      </c>
      <c r="E23" s="10" t="s">
        <v>119</v>
      </c>
      <c r="F23" s="10">
        <v>65.099999999999994</v>
      </c>
      <c r="G23" s="10">
        <v>67.5</v>
      </c>
      <c r="H23" s="12">
        <v>1.681</v>
      </c>
      <c r="I23" s="10">
        <v>10</v>
      </c>
      <c r="J23" s="10" t="s">
        <v>75</v>
      </c>
      <c r="K23" s="10">
        <v>140</v>
      </c>
      <c r="L23" s="10">
        <v>150</v>
      </c>
      <c r="M23" s="10">
        <v>-160</v>
      </c>
      <c r="N23" s="10"/>
      <c r="O23" s="10">
        <v>150</v>
      </c>
      <c r="P23" s="10" t="s">
        <v>106</v>
      </c>
      <c r="Q23" s="10">
        <v>80</v>
      </c>
      <c r="R23" s="10">
        <v>82.5</v>
      </c>
      <c r="S23" s="10">
        <v>85</v>
      </c>
      <c r="T23" s="10"/>
      <c r="U23" s="10">
        <v>85</v>
      </c>
      <c r="V23" s="10">
        <v>235</v>
      </c>
      <c r="W23" s="10">
        <v>-150</v>
      </c>
      <c r="X23" s="10">
        <v>155</v>
      </c>
      <c r="Y23" s="10">
        <v>-157.5</v>
      </c>
      <c r="Z23" s="10"/>
      <c r="AA23" s="10">
        <v>155</v>
      </c>
      <c r="AB23" s="13">
        <v>390</v>
      </c>
      <c r="AC23" s="14">
        <v>655.59</v>
      </c>
      <c r="AD23" s="14">
        <v>729.67167000000006</v>
      </c>
      <c r="AE23" s="15" t="s">
        <v>196</v>
      </c>
      <c r="AF23" s="15" t="s">
        <v>209</v>
      </c>
      <c r="AG23" s="16" t="s">
        <v>33</v>
      </c>
    </row>
    <row r="24" spans="2:33" x14ac:dyDescent="0.2">
      <c r="B24" s="10"/>
      <c r="C24" s="56" t="s">
        <v>151</v>
      </c>
      <c r="D24" s="10">
        <v>31</v>
      </c>
      <c r="E24" s="10" t="s">
        <v>35</v>
      </c>
      <c r="F24" s="10">
        <v>67.3</v>
      </c>
      <c r="G24" s="10">
        <v>67.5</v>
      </c>
      <c r="H24" s="12">
        <v>1.6437999999999999</v>
      </c>
      <c r="I24" s="10">
        <v>35</v>
      </c>
      <c r="J24" s="10" t="s">
        <v>86</v>
      </c>
      <c r="K24" s="10">
        <v>145</v>
      </c>
      <c r="L24" s="10">
        <v>155</v>
      </c>
      <c r="M24" s="10">
        <v>160</v>
      </c>
      <c r="N24" s="10"/>
      <c r="O24" s="10">
        <v>160</v>
      </c>
      <c r="P24" s="10" t="s">
        <v>148</v>
      </c>
      <c r="Q24" s="10">
        <v>85</v>
      </c>
      <c r="R24" s="10">
        <v>92.5</v>
      </c>
      <c r="S24" s="10">
        <v>-95</v>
      </c>
      <c r="T24" s="10"/>
      <c r="U24" s="10">
        <v>92.5</v>
      </c>
      <c r="V24" s="10">
        <v>252.5</v>
      </c>
      <c r="W24" s="10">
        <v>160</v>
      </c>
      <c r="X24" s="10">
        <v>-185</v>
      </c>
      <c r="Z24" s="10"/>
      <c r="AA24" s="10">
        <v>160</v>
      </c>
      <c r="AB24" s="13">
        <v>412.5</v>
      </c>
      <c r="AC24" s="14">
        <v>678.0675</v>
      </c>
      <c r="AD24" s="14">
        <v>678.0675</v>
      </c>
      <c r="AE24" s="15" t="s">
        <v>198</v>
      </c>
      <c r="AF24" s="15"/>
      <c r="AG24" s="16" t="s">
        <v>33</v>
      </c>
    </row>
    <row r="25" spans="2:33" x14ac:dyDescent="0.2">
      <c r="B25" s="10"/>
      <c r="C25" s="56" t="s">
        <v>114</v>
      </c>
      <c r="D25" s="10">
        <v>50</v>
      </c>
      <c r="E25" s="10" t="s">
        <v>115</v>
      </c>
      <c r="F25" s="10">
        <v>66.8</v>
      </c>
      <c r="G25" s="10">
        <v>67.5</v>
      </c>
      <c r="H25" s="12">
        <v>1.6517999999999999</v>
      </c>
      <c r="I25" s="10">
        <v>19</v>
      </c>
      <c r="J25" s="10" t="s">
        <v>42</v>
      </c>
      <c r="K25" s="10">
        <v>115</v>
      </c>
      <c r="L25" s="10">
        <v>-125</v>
      </c>
      <c r="M25" s="10">
        <v>127.5</v>
      </c>
      <c r="N25" s="10"/>
      <c r="O25" s="10">
        <v>127.5</v>
      </c>
      <c r="P25" s="10" t="s">
        <v>80</v>
      </c>
      <c r="Q25" s="10">
        <v>82.5</v>
      </c>
      <c r="R25" s="10">
        <v>-87.5</v>
      </c>
      <c r="S25" s="10">
        <v>-87.5</v>
      </c>
      <c r="T25" s="10"/>
      <c r="U25" s="10">
        <v>82.5</v>
      </c>
      <c r="V25" s="10">
        <v>210</v>
      </c>
      <c r="W25" s="10">
        <v>140</v>
      </c>
      <c r="X25" s="10">
        <v>147.5</v>
      </c>
      <c r="Y25" s="10">
        <v>152.5</v>
      </c>
      <c r="Z25" s="10">
        <v>-155</v>
      </c>
      <c r="AA25" s="10">
        <v>152.5</v>
      </c>
      <c r="AB25" s="13">
        <v>362.5</v>
      </c>
      <c r="AC25" s="14">
        <v>598.77750000000003</v>
      </c>
      <c r="AD25" s="14">
        <v>676.61857499999996</v>
      </c>
      <c r="AE25" s="15" t="s">
        <v>167</v>
      </c>
      <c r="AF25" s="15" t="s">
        <v>184</v>
      </c>
      <c r="AG25" s="16" t="s">
        <v>33</v>
      </c>
    </row>
    <row r="26" spans="2:33" x14ac:dyDescent="0.2">
      <c r="B26" s="10"/>
      <c r="C26" s="56" t="s">
        <v>150</v>
      </c>
      <c r="D26" s="10">
        <v>33</v>
      </c>
      <c r="E26" s="10" t="s">
        <v>35</v>
      </c>
      <c r="F26" s="10">
        <v>67.3</v>
      </c>
      <c r="G26" s="10">
        <v>67.5</v>
      </c>
      <c r="H26" s="12">
        <v>1.6437999999999999</v>
      </c>
      <c r="I26" s="10">
        <v>30</v>
      </c>
      <c r="J26" s="10" t="s">
        <v>134</v>
      </c>
      <c r="K26" s="10">
        <v>143</v>
      </c>
      <c r="L26" s="10">
        <v>-170</v>
      </c>
      <c r="M26" s="10">
        <v>-170</v>
      </c>
      <c r="N26" s="10"/>
      <c r="O26" s="10">
        <v>143</v>
      </c>
      <c r="P26" s="10" t="s">
        <v>106</v>
      </c>
      <c r="Q26" s="10">
        <v>65</v>
      </c>
      <c r="R26" s="10">
        <v>-72.5</v>
      </c>
      <c r="S26" s="10">
        <v>72.5</v>
      </c>
      <c r="T26" s="10"/>
      <c r="U26" s="10">
        <v>72.5</v>
      </c>
      <c r="V26" s="10">
        <v>215.5</v>
      </c>
      <c r="W26" s="10">
        <v>150</v>
      </c>
      <c r="X26" s="10">
        <v>-170</v>
      </c>
      <c r="Y26" s="10">
        <v>-170</v>
      </c>
      <c r="Z26" s="10"/>
      <c r="AA26" s="10">
        <v>150</v>
      </c>
      <c r="AB26" s="13">
        <v>365.5</v>
      </c>
      <c r="AC26" s="14">
        <v>600.80889999999999</v>
      </c>
      <c r="AD26" s="14">
        <v>600.80889999999999</v>
      </c>
      <c r="AE26" s="15" t="s">
        <v>199</v>
      </c>
      <c r="AF26" s="15"/>
      <c r="AG26" s="16" t="s">
        <v>33</v>
      </c>
    </row>
    <row r="27" spans="2:33" x14ac:dyDescent="0.2">
      <c r="B27" s="10"/>
      <c r="C27" s="56" t="s">
        <v>87</v>
      </c>
      <c r="D27" s="10">
        <v>20</v>
      </c>
      <c r="E27" s="10" t="s">
        <v>88</v>
      </c>
      <c r="F27" s="10">
        <v>67.5</v>
      </c>
      <c r="G27" s="10">
        <v>67.5</v>
      </c>
      <c r="H27" s="12">
        <v>1.6406000000000001</v>
      </c>
      <c r="I27" s="10">
        <v>51</v>
      </c>
      <c r="J27" s="10" t="s">
        <v>86</v>
      </c>
      <c r="K27" s="10">
        <v>105</v>
      </c>
      <c r="L27" s="10">
        <v>115</v>
      </c>
      <c r="M27" s="10">
        <v>125</v>
      </c>
      <c r="N27" s="24">
        <v>130</v>
      </c>
      <c r="O27" s="10">
        <v>125</v>
      </c>
      <c r="P27" s="10" t="s">
        <v>89</v>
      </c>
      <c r="Q27" s="10">
        <v>60</v>
      </c>
      <c r="R27" s="10">
        <v>65</v>
      </c>
      <c r="S27" s="10">
        <v>70</v>
      </c>
      <c r="T27" s="10"/>
      <c r="U27" s="10">
        <v>70</v>
      </c>
      <c r="V27" s="10">
        <v>195</v>
      </c>
      <c r="W27" s="10">
        <v>-130</v>
      </c>
      <c r="X27" s="10">
        <v>140</v>
      </c>
      <c r="Y27" s="10">
        <v>145</v>
      </c>
      <c r="Z27" s="10"/>
      <c r="AA27" s="10">
        <v>145</v>
      </c>
      <c r="AB27" s="13">
        <v>340</v>
      </c>
      <c r="AC27" s="14">
        <v>557.80399999999997</v>
      </c>
      <c r="AD27" s="14">
        <v>557.80399999999997</v>
      </c>
      <c r="AE27" s="15" t="s">
        <v>165</v>
      </c>
      <c r="AF27" s="15" t="s">
        <v>90</v>
      </c>
      <c r="AG27" s="16" t="s">
        <v>33</v>
      </c>
    </row>
    <row r="28" spans="2:33" x14ac:dyDescent="0.2">
      <c r="B28" s="10"/>
      <c r="C28" s="56" t="s">
        <v>81</v>
      </c>
      <c r="D28" s="10">
        <v>18</v>
      </c>
      <c r="E28" s="10" t="s">
        <v>82</v>
      </c>
      <c r="F28" s="10">
        <v>61.8</v>
      </c>
      <c r="G28" s="10">
        <v>67.5</v>
      </c>
      <c r="H28" s="12">
        <v>1.7410000000000001</v>
      </c>
      <c r="I28" s="10">
        <v>2</v>
      </c>
      <c r="J28" s="10" t="s">
        <v>83</v>
      </c>
      <c r="K28" s="10">
        <v>95</v>
      </c>
      <c r="L28" s="10">
        <v>105</v>
      </c>
      <c r="M28" s="10">
        <v>110.5</v>
      </c>
      <c r="N28" s="24">
        <v>112.5</v>
      </c>
      <c r="O28" s="10">
        <v>110.5</v>
      </c>
      <c r="P28" s="10" t="s">
        <v>84</v>
      </c>
      <c r="Q28" s="10">
        <v>62.5</v>
      </c>
      <c r="R28" s="10">
        <v>67.5</v>
      </c>
      <c r="S28" s="10">
        <v>70.5</v>
      </c>
      <c r="T28" s="24">
        <v>72.5</v>
      </c>
      <c r="U28" s="10">
        <v>70.5</v>
      </c>
      <c r="V28" s="10">
        <v>181</v>
      </c>
      <c r="W28" s="10">
        <v>-125</v>
      </c>
      <c r="X28" s="10">
        <v>125</v>
      </c>
      <c r="Y28" s="10">
        <v>138</v>
      </c>
      <c r="Z28" s="10"/>
      <c r="AA28" s="10">
        <v>138</v>
      </c>
      <c r="AB28" s="13">
        <v>319</v>
      </c>
      <c r="AC28" s="14">
        <v>555.37900000000002</v>
      </c>
      <c r="AD28" s="14">
        <v>555.37900000000002</v>
      </c>
      <c r="AE28" s="15" t="s">
        <v>169</v>
      </c>
      <c r="AF28" s="15" t="s">
        <v>183</v>
      </c>
      <c r="AG28" s="16" t="s">
        <v>33</v>
      </c>
    </row>
    <row r="29" spans="2:33" x14ac:dyDescent="0.2">
      <c r="B29" s="10"/>
      <c r="C29" s="56" t="s">
        <v>76</v>
      </c>
      <c r="D29" s="10">
        <v>22</v>
      </c>
      <c r="E29" s="10" t="s">
        <v>65</v>
      </c>
      <c r="F29" s="10">
        <v>66.3</v>
      </c>
      <c r="G29" s="10">
        <v>67.5</v>
      </c>
      <c r="H29" s="12">
        <v>1.6607999999999998</v>
      </c>
      <c r="I29" s="10">
        <v>6</v>
      </c>
      <c r="J29" s="10" t="s">
        <v>60</v>
      </c>
      <c r="K29" s="10">
        <v>95</v>
      </c>
      <c r="L29" s="10">
        <v>105</v>
      </c>
      <c r="M29" s="10">
        <v>115</v>
      </c>
      <c r="N29" s="10"/>
      <c r="O29" s="10">
        <v>115</v>
      </c>
      <c r="P29" s="10" t="s">
        <v>77</v>
      </c>
      <c r="Q29" s="10">
        <v>-75</v>
      </c>
      <c r="R29" s="10">
        <v>80</v>
      </c>
      <c r="S29" s="10">
        <v>-85</v>
      </c>
      <c r="T29" s="10"/>
      <c r="U29" s="10">
        <v>80</v>
      </c>
      <c r="V29" s="10">
        <v>195</v>
      </c>
      <c r="W29" s="10">
        <v>115</v>
      </c>
      <c r="X29" s="10">
        <v>125</v>
      </c>
      <c r="Y29" s="10">
        <v>135</v>
      </c>
      <c r="Z29" s="10"/>
      <c r="AA29" s="10">
        <v>135</v>
      </c>
      <c r="AB29" s="13">
        <v>330</v>
      </c>
      <c r="AC29" s="14">
        <v>548.06399999999996</v>
      </c>
      <c r="AD29" s="14">
        <v>548.06399999999996</v>
      </c>
      <c r="AE29" s="15" t="s">
        <v>164</v>
      </c>
      <c r="AF29" s="15"/>
      <c r="AG29" s="16" t="s">
        <v>33</v>
      </c>
    </row>
    <row r="30" spans="2:33" x14ac:dyDescent="0.2">
      <c r="B30" s="10"/>
      <c r="C30" s="56" t="s">
        <v>78</v>
      </c>
      <c r="D30" s="10">
        <v>18</v>
      </c>
      <c r="E30" s="10" t="s">
        <v>79</v>
      </c>
      <c r="F30" s="10">
        <v>64.2</v>
      </c>
      <c r="G30" s="10">
        <v>67.5</v>
      </c>
      <c r="H30" s="12">
        <v>1.6963999999999999</v>
      </c>
      <c r="I30" s="10">
        <v>3</v>
      </c>
      <c r="J30" s="10" t="s">
        <v>45</v>
      </c>
      <c r="K30" s="10">
        <v>120</v>
      </c>
      <c r="L30" s="10">
        <v>-125</v>
      </c>
      <c r="M30" s="10">
        <v>-127.5</v>
      </c>
      <c r="N30" s="10"/>
      <c r="O30" s="10">
        <v>120</v>
      </c>
      <c r="P30" s="10" t="s">
        <v>80</v>
      </c>
      <c r="Q30" s="10">
        <v>55</v>
      </c>
      <c r="R30" s="10">
        <v>-62.5</v>
      </c>
      <c r="S30" s="10">
        <v>-62.5</v>
      </c>
      <c r="T30" s="10"/>
      <c r="U30" s="10">
        <v>55</v>
      </c>
      <c r="V30" s="10">
        <v>175</v>
      </c>
      <c r="W30" s="10">
        <v>120</v>
      </c>
      <c r="X30" s="10">
        <v>130</v>
      </c>
      <c r="Y30" s="10">
        <v>-135</v>
      </c>
      <c r="Z30" s="10"/>
      <c r="AA30" s="10">
        <v>130</v>
      </c>
      <c r="AB30" s="13">
        <v>305</v>
      </c>
      <c r="AC30" s="14">
        <v>517.40199999999993</v>
      </c>
      <c r="AD30" s="14">
        <v>517.40199999999993</v>
      </c>
      <c r="AE30" s="15" t="s">
        <v>197</v>
      </c>
      <c r="AF30" s="15"/>
      <c r="AG30" s="16" t="s">
        <v>33</v>
      </c>
    </row>
    <row r="31" spans="2:33" x14ac:dyDescent="0.2">
      <c r="B31" s="10"/>
      <c r="C31" s="56" t="s">
        <v>85</v>
      </c>
      <c r="D31" s="10">
        <v>23</v>
      </c>
      <c r="E31" s="10" t="s">
        <v>65</v>
      </c>
      <c r="F31" s="10">
        <v>64.5</v>
      </c>
      <c r="G31" s="10">
        <v>67.5</v>
      </c>
      <c r="H31" s="12">
        <v>1.6916</v>
      </c>
      <c r="I31" s="10">
        <v>5</v>
      </c>
      <c r="J31" s="10" t="s">
        <v>86</v>
      </c>
      <c r="K31" s="10">
        <v>95</v>
      </c>
      <c r="L31" s="10">
        <v>100</v>
      </c>
      <c r="M31" s="10">
        <v>105</v>
      </c>
      <c r="N31" s="10"/>
      <c r="O31" s="10">
        <v>105</v>
      </c>
      <c r="P31" s="10" t="s">
        <v>77</v>
      </c>
      <c r="Q31" s="10">
        <v>55</v>
      </c>
      <c r="R31" s="10">
        <v>60</v>
      </c>
      <c r="S31" s="10">
        <v>-65</v>
      </c>
      <c r="T31" s="10"/>
      <c r="U31" s="10">
        <v>60</v>
      </c>
      <c r="V31" s="10">
        <v>165</v>
      </c>
      <c r="W31" s="10">
        <v>125</v>
      </c>
      <c r="X31" s="10">
        <v>135</v>
      </c>
      <c r="Y31" s="10">
        <v>-140</v>
      </c>
      <c r="Z31" s="10"/>
      <c r="AA31" s="10">
        <v>135</v>
      </c>
      <c r="AB31" s="13">
        <v>300</v>
      </c>
      <c r="AC31" s="14">
        <v>507.48</v>
      </c>
      <c r="AD31" s="14">
        <v>507.48</v>
      </c>
      <c r="AE31" s="15" t="s">
        <v>170</v>
      </c>
      <c r="AF31" s="15"/>
      <c r="AG31" s="16" t="s">
        <v>33</v>
      </c>
    </row>
    <row r="32" spans="2:33" x14ac:dyDescent="0.2">
      <c r="B32" s="10"/>
      <c r="C32" s="56" t="s">
        <v>103</v>
      </c>
      <c r="D32" s="10">
        <v>39</v>
      </c>
      <c r="E32" s="10" t="s">
        <v>104</v>
      </c>
      <c r="F32" s="10">
        <v>63.5</v>
      </c>
      <c r="G32" s="10">
        <v>67.5</v>
      </c>
      <c r="H32" s="12">
        <v>1.7086000000000001</v>
      </c>
      <c r="I32" s="10">
        <v>9</v>
      </c>
      <c r="J32" s="10" t="s">
        <v>105</v>
      </c>
      <c r="K32" s="10">
        <v>95</v>
      </c>
      <c r="L32" s="10">
        <v>100</v>
      </c>
      <c r="M32" s="10">
        <v>-105</v>
      </c>
      <c r="N32" s="10"/>
      <c r="O32" s="10">
        <v>100</v>
      </c>
      <c r="P32" s="10" t="s">
        <v>106</v>
      </c>
      <c r="Q32" s="10">
        <v>65</v>
      </c>
      <c r="R32" s="10">
        <v>-72.5</v>
      </c>
      <c r="S32" s="10">
        <v>-72.5</v>
      </c>
      <c r="T32" s="10"/>
      <c r="U32" s="10">
        <v>65</v>
      </c>
      <c r="V32" s="10">
        <v>165</v>
      </c>
      <c r="W32" s="10">
        <v>115</v>
      </c>
      <c r="X32" s="10">
        <v>125</v>
      </c>
      <c r="Y32" s="10">
        <v>130</v>
      </c>
      <c r="Z32" s="10">
        <v>-135.5</v>
      </c>
      <c r="AA32" s="10">
        <v>130</v>
      </c>
      <c r="AB32" s="13">
        <v>295</v>
      </c>
      <c r="AC32" s="14">
        <v>504.03700000000003</v>
      </c>
      <c r="AD32" s="14">
        <v>504.03700000000003</v>
      </c>
      <c r="AE32" s="15" t="s">
        <v>200</v>
      </c>
      <c r="AF32" s="15"/>
      <c r="AG32" s="16" t="s">
        <v>33</v>
      </c>
    </row>
    <row r="33" spans="2:33" x14ac:dyDescent="0.2">
      <c r="B33" s="10"/>
      <c r="C33" s="56" t="s">
        <v>100</v>
      </c>
      <c r="D33" s="10">
        <v>43</v>
      </c>
      <c r="E33" s="10" t="s">
        <v>101</v>
      </c>
      <c r="F33" s="10">
        <v>65.400000000000006</v>
      </c>
      <c r="G33" s="10">
        <v>67.5</v>
      </c>
      <c r="H33" s="12">
        <v>1.6752</v>
      </c>
      <c r="I33" s="10">
        <v>14</v>
      </c>
      <c r="J33" s="10" t="s">
        <v>102</v>
      </c>
      <c r="K33" s="10">
        <v>90</v>
      </c>
      <c r="L33" s="10">
        <v>95</v>
      </c>
      <c r="M33" s="10">
        <v>100</v>
      </c>
      <c r="N33" s="10"/>
      <c r="O33" s="10">
        <v>100</v>
      </c>
      <c r="P33" s="10" t="s">
        <v>52</v>
      </c>
      <c r="Q33" s="10">
        <v>52.5</v>
      </c>
      <c r="R33" s="10">
        <v>55</v>
      </c>
      <c r="S33" s="10">
        <v>-57.5</v>
      </c>
      <c r="T33" s="10"/>
      <c r="U33" s="10">
        <v>55</v>
      </c>
      <c r="V33" s="10">
        <v>155</v>
      </c>
      <c r="W33" s="10">
        <v>105</v>
      </c>
      <c r="X33" s="10">
        <v>-120</v>
      </c>
      <c r="Y33" s="10">
        <v>-120</v>
      </c>
      <c r="Z33" s="10"/>
      <c r="AA33" s="10">
        <v>112.5</v>
      </c>
      <c r="AB33" s="13">
        <v>267.5</v>
      </c>
      <c r="AC33" s="14">
        <v>448.11599999999999</v>
      </c>
      <c r="AD33" s="14">
        <v>462.00759599999992</v>
      </c>
      <c r="AE33" s="15" t="s">
        <v>166</v>
      </c>
      <c r="AF33" s="15"/>
      <c r="AG33" s="16" t="s">
        <v>33</v>
      </c>
    </row>
    <row r="34" spans="2:33" x14ac:dyDescent="0.2">
      <c r="B34" s="10"/>
      <c r="C34" s="56" t="s">
        <v>128</v>
      </c>
      <c r="D34" s="10">
        <v>26</v>
      </c>
      <c r="E34" s="10" t="s">
        <v>29</v>
      </c>
      <c r="F34" s="10">
        <v>66</v>
      </c>
      <c r="G34" s="10">
        <v>67.5</v>
      </c>
      <c r="H34" s="12">
        <v>1.6656</v>
      </c>
      <c r="I34" s="10">
        <v>34</v>
      </c>
      <c r="J34" s="10" t="s">
        <v>51</v>
      </c>
      <c r="K34" s="10">
        <v>60</v>
      </c>
      <c r="L34" s="10">
        <v>67.5</v>
      </c>
      <c r="M34" s="10">
        <v>72.5</v>
      </c>
      <c r="N34" s="10"/>
      <c r="O34" s="10">
        <v>72.5</v>
      </c>
      <c r="P34" s="10" t="s">
        <v>58</v>
      </c>
      <c r="Q34" s="10">
        <v>40</v>
      </c>
      <c r="R34" s="10">
        <v>45</v>
      </c>
      <c r="S34" s="10">
        <v>-47.5</v>
      </c>
      <c r="T34" s="10"/>
      <c r="U34" s="10">
        <v>45</v>
      </c>
      <c r="V34" s="10">
        <v>117.5</v>
      </c>
      <c r="W34" s="10">
        <v>90</v>
      </c>
      <c r="X34" s="10">
        <v>97.5</v>
      </c>
      <c r="Y34" s="10">
        <v>-100</v>
      </c>
      <c r="Z34" s="10"/>
      <c r="AA34" s="10">
        <v>97.5</v>
      </c>
      <c r="AB34" s="13">
        <v>215</v>
      </c>
      <c r="AC34" s="14">
        <v>358.10399999999998</v>
      </c>
      <c r="AD34" s="14">
        <v>358.10399999999998</v>
      </c>
      <c r="AE34" s="15" t="s">
        <v>168</v>
      </c>
      <c r="AF34" s="15"/>
      <c r="AG34" s="16" t="s">
        <v>33</v>
      </c>
    </row>
    <row r="35" spans="2:33" x14ac:dyDescent="0.2">
      <c r="B35" s="10"/>
      <c r="C35" s="56" t="s">
        <v>98</v>
      </c>
      <c r="D35" s="10">
        <v>66</v>
      </c>
      <c r="E35" s="10" t="s">
        <v>99</v>
      </c>
      <c r="F35" s="10">
        <v>64.2</v>
      </c>
      <c r="G35" s="10">
        <v>67.5</v>
      </c>
      <c r="H35" s="12">
        <v>1.6963999999999999</v>
      </c>
      <c r="I35" s="10">
        <v>55</v>
      </c>
      <c r="J35" s="10" t="s">
        <v>75</v>
      </c>
      <c r="K35" s="10">
        <v>-70</v>
      </c>
      <c r="L35" s="10">
        <v>-70</v>
      </c>
      <c r="M35" s="10">
        <v>-70</v>
      </c>
      <c r="N35" s="10"/>
      <c r="O35" s="10">
        <v>0</v>
      </c>
      <c r="P35" s="10" t="s">
        <v>52</v>
      </c>
      <c r="Q35" s="10"/>
      <c r="R35" s="10"/>
      <c r="S35" s="10"/>
      <c r="T35" s="10"/>
      <c r="U35" s="10">
        <v>0</v>
      </c>
      <c r="V35" s="10">
        <v>0</v>
      </c>
      <c r="Z35" s="10"/>
      <c r="AA35" s="10">
        <v>0</v>
      </c>
      <c r="AB35" s="13">
        <v>0</v>
      </c>
      <c r="AC35" s="14">
        <v>0</v>
      </c>
      <c r="AD35" s="14">
        <v>0</v>
      </c>
      <c r="AE35" s="15" t="s">
        <v>163</v>
      </c>
      <c r="AF35" s="15"/>
      <c r="AG35" s="16" t="s">
        <v>33</v>
      </c>
    </row>
    <row r="36" spans="2:33" x14ac:dyDescent="0.2">
      <c r="B36" s="10"/>
      <c r="C36" s="56" t="s">
        <v>57</v>
      </c>
      <c r="D36" s="10">
        <v>26</v>
      </c>
      <c r="E36" s="10" t="s">
        <v>35</v>
      </c>
      <c r="F36" s="10">
        <v>74.2</v>
      </c>
      <c r="G36" s="10">
        <v>75</v>
      </c>
      <c r="H36" s="12">
        <v>1.5538000000000001</v>
      </c>
      <c r="I36" s="10">
        <v>48</v>
      </c>
      <c r="J36" s="10" t="s">
        <v>51</v>
      </c>
      <c r="K36" s="10">
        <v>165</v>
      </c>
      <c r="L36" s="10">
        <v>172.5</v>
      </c>
      <c r="M36" s="10">
        <v>-180</v>
      </c>
      <c r="N36" s="10"/>
      <c r="O36" s="10">
        <v>172.5</v>
      </c>
      <c r="P36" s="10" t="s">
        <v>58</v>
      </c>
      <c r="Q36" s="10">
        <v>77.5</v>
      </c>
      <c r="R36" s="10">
        <v>-85</v>
      </c>
      <c r="S36" s="10">
        <v>85</v>
      </c>
      <c r="T36" s="10"/>
      <c r="U36" s="10">
        <v>85</v>
      </c>
      <c r="V36" s="10">
        <v>257.5</v>
      </c>
      <c r="W36" s="10">
        <v>180</v>
      </c>
      <c r="X36" s="10">
        <v>190</v>
      </c>
      <c r="Y36" s="10">
        <v>200</v>
      </c>
      <c r="Z36" s="10"/>
      <c r="AA36" s="10">
        <v>200</v>
      </c>
      <c r="AB36" s="13">
        <v>457.5</v>
      </c>
      <c r="AC36" s="14">
        <v>710.86350000000004</v>
      </c>
      <c r="AD36" s="14">
        <v>710.86350000000004</v>
      </c>
      <c r="AE36" s="15" t="s">
        <v>202</v>
      </c>
      <c r="AF36" s="15"/>
      <c r="AG36" s="16" t="s">
        <v>33</v>
      </c>
    </row>
    <row r="37" spans="2:33" x14ac:dyDescent="0.2">
      <c r="B37" s="10"/>
      <c r="C37" s="56" t="s">
        <v>124</v>
      </c>
      <c r="D37" s="10">
        <v>43</v>
      </c>
      <c r="E37" s="10" t="s">
        <v>125</v>
      </c>
      <c r="F37" s="10">
        <v>74.599999999999994</v>
      </c>
      <c r="G37" s="10">
        <v>75</v>
      </c>
      <c r="H37" s="12">
        <v>1.5489999999999999</v>
      </c>
      <c r="I37" s="10">
        <v>56</v>
      </c>
      <c r="J37" s="10" t="s">
        <v>102</v>
      </c>
      <c r="K37" s="10">
        <v>130</v>
      </c>
      <c r="L37" s="10">
        <v>145</v>
      </c>
      <c r="M37" s="10">
        <v>-152.5</v>
      </c>
      <c r="N37" s="10"/>
      <c r="O37" s="10">
        <v>145</v>
      </c>
      <c r="P37" s="10" t="s">
        <v>126</v>
      </c>
      <c r="Q37" s="10">
        <v>70</v>
      </c>
      <c r="R37" s="10">
        <v>77.5</v>
      </c>
      <c r="S37" s="10">
        <v>-80</v>
      </c>
      <c r="T37" s="10"/>
      <c r="U37" s="10">
        <v>77.5</v>
      </c>
      <c r="V37" s="10">
        <v>222.5</v>
      </c>
      <c r="W37" s="10">
        <v>200</v>
      </c>
      <c r="X37" s="10">
        <v>215</v>
      </c>
      <c r="Y37" s="10">
        <v>-225</v>
      </c>
      <c r="Z37" s="10"/>
      <c r="AA37" s="10">
        <v>215</v>
      </c>
      <c r="AB37" s="13">
        <v>437.5</v>
      </c>
      <c r="AC37" s="14">
        <v>677.6875</v>
      </c>
      <c r="AD37" s="14">
        <v>698.69581249999999</v>
      </c>
      <c r="AE37" s="15" t="s">
        <v>201</v>
      </c>
      <c r="AF37" s="15"/>
      <c r="AG37" s="16" t="s">
        <v>33</v>
      </c>
    </row>
    <row r="38" spans="2:33" x14ac:dyDescent="0.2">
      <c r="B38" s="10"/>
      <c r="C38" s="56" t="s">
        <v>53</v>
      </c>
      <c r="D38" s="10">
        <v>26</v>
      </c>
      <c r="E38" s="10" t="s">
        <v>29</v>
      </c>
      <c r="F38" s="10">
        <v>74.7</v>
      </c>
      <c r="G38" s="10">
        <v>75</v>
      </c>
      <c r="H38" s="12">
        <v>1.5478000000000001</v>
      </c>
      <c r="I38" s="10">
        <v>47</v>
      </c>
      <c r="J38" s="10" t="s">
        <v>51</v>
      </c>
      <c r="K38" s="10">
        <v>130</v>
      </c>
      <c r="L38" s="10">
        <v>140</v>
      </c>
      <c r="M38" s="10">
        <v>145</v>
      </c>
      <c r="N38" s="10"/>
      <c r="O38" s="10">
        <v>145</v>
      </c>
      <c r="P38" s="10" t="s">
        <v>54</v>
      </c>
      <c r="Q38" s="10">
        <v>80</v>
      </c>
      <c r="R38" s="10">
        <v>85</v>
      </c>
      <c r="S38" s="10">
        <v>87.5</v>
      </c>
      <c r="T38" s="10"/>
      <c r="U38" s="10">
        <v>87.5</v>
      </c>
      <c r="V38" s="10">
        <v>232.5</v>
      </c>
      <c r="W38" s="10">
        <v>160</v>
      </c>
      <c r="X38" s="10">
        <v>170</v>
      </c>
      <c r="Y38" s="10">
        <v>175</v>
      </c>
      <c r="Z38" s="10"/>
      <c r="AA38" s="10">
        <v>175</v>
      </c>
      <c r="AB38" s="13">
        <v>407.5</v>
      </c>
      <c r="AC38" s="14">
        <v>630.72850000000005</v>
      </c>
      <c r="AD38" s="14">
        <v>630.72850000000005</v>
      </c>
      <c r="AE38" s="15" t="s">
        <v>171</v>
      </c>
      <c r="AF38" s="15"/>
      <c r="AG38" s="16" t="s">
        <v>33</v>
      </c>
    </row>
    <row r="39" spans="2:33" x14ac:dyDescent="0.2">
      <c r="B39" s="10"/>
      <c r="C39" s="56" t="s">
        <v>55</v>
      </c>
      <c r="D39" s="10">
        <v>28</v>
      </c>
      <c r="E39" s="10" t="s">
        <v>29</v>
      </c>
      <c r="F39" s="10">
        <v>73.599999999999994</v>
      </c>
      <c r="G39" s="10">
        <v>75</v>
      </c>
      <c r="H39" s="12">
        <v>1.5609999999999999</v>
      </c>
      <c r="I39" s="10">
        <v>46</v>
      </c>
      <c r="J39" s="10" t="s">
        <v>31</v>
      </c>
      <c r="K39" s="10">
        <v>122.5</v>
      </c>
      <c r="L39" s="10">
        <v>130</v>
      </c>
      <c r="M39" s="10">
        <v>-135</v>
      </c>
      <c r="N39" s="10"/>
      <c r="O39" s="10">
        <v>130</v>
      </c>
      <c r="P39" s="10" t="s">
        <v>56</v>
      </c>
      <c r="Q39" s="10">
        <v>72.5</v>
      </c>
      <c r="R39" s="10">
        <v>-77.5</v>
      </c>
      <c r="S39" s="10">
        <v>-77.5</v>
      </c>
      <c r="T39" s="10"/>
      <c r="U39" s="10">
        <v>72.5</v>
      </c>
      <c r="V39" s="10">
        <v>202.5</v>
      </c>
      <c r="W39" s="10">
        <v>185</v>
      </c>
      <c r="X39" s="10">
        <v>190</v>
      </c>
      <c r="Y39" s="10">
        <v>-197.5</v>
      </c>
      <c r="Z39" s="10"/>
      <c r="AA39" s="10">
        <v>190</v>
      </c>
      <c r="AB39" s="13">
        <v>392.5</v>
      </c>
      <c r="AC39" s="14">
        <v>612.6925</v>
      </c>
      <c r="AD39" s="14">
        <v>612.6925</v>
      </c>
      <c r="AE39" s="15" t="s">
        <v>174</v>
      </c>
      <c r="AF39" s="15"/>
      <c r="AG39" s="16" t="s">
        <v>33</v>
      </c>
    </row>
    <row r="40" spans="2:33" x14ac:dyDescent="0.2">
      <c r="B40" s="10"/>
      <c r="C40" s="56" t="s">
        <v>111</v>
      </c>
      <c r="D40" s="10">
        <v>39</v>
      </c>
      <c r="E40" s="10" t="s">
        <v>112</v>
      </c>
      <c r="F40" s="10">
        <v>71</v>
      </c>
      <c r="G40" s="10">
        <v>75</v>
      </c>
      <c r="H40" s="12">
        <v>1.5931999999999999</v>
      </c>
      <c r="I40" s="10">
        <v>8</v>
      </c>
      <c r="J40" s="10" t="s">
        <v>42</v>
      </c>
      <c r="K40" s="10">
        <v>110</v>
      </c>
      <c r="L40" s="10">
        <v>-115</v>
      </c>
      <c r="M40" s="10">
        <v>-115</v>
      </c>
      <c r="N40" s="10"/>
      <c r="O40" s="10">
        <v>110</v>
      </c>
      <c r="P40" s="10" t="s">
        <v>56</v>
      </c>
      <c r="Q40" s="10">
        <v>-77.5</v>
      </c>
      <c r="R40" s="10">
        <v>-80</v>
      </c>
      <c r="S40" s="10">
        <v>80</v>
      </c>
      <c r="T40" s="10"/>
      <c r="U40" s="10">
        <v>80</v>
      </c>
      <c r="V40" s="10">
        <v>190</v>
      </c>
      <c r="W40" s="10">
        <v>135</v>
      </c>
      <c r="X40" s="10">
        <v>140</v>
      </c>
      <c r="Y40" s="10">
        <v>145</v>
      </c>
      <c r="Z40" s="10"/>
      <c r="AA40" s="10">
        <v>145</v>
      </c>
      <c r="AB40" s="13">
        <v>335</v>
      </c>
      <c r="AC40" s="14">
        <v>533.72199999999998</v>
      </c>
      <c r="AD40" s="14">
        <v>533.72199999999998</v>
      </c>
      <c r="AE40" s="15" t="s">
        <v>173</v>
      </c>
      <c r="AF40" s="15" t="s">
        <v>113</v>
      </c>
      <c r="AG40" s="16" t="s">
        <v>33</v>
      </c>
    </row>
    <row r="41" spans="2:33" x14ac:dyDescent="0.2">
      <c r="B41" s="10"/>
      <c r="C41" s="56" t="s">
        <v>41</v>
      </c>
      <c r="D41" s="10">
        <v>36</v>
      </c>
      <c r="E41" s="10" t="s">
        <v>35</v>
      </c>
      <c r="F41" s="10">
        <v>72.099999999999994</v>
      </c>
      <c r="G41" s="10">
        <v>75</v>
      </c>
      <c r="H41" s="12">
        <v>1.58</v>
      </c>
      <c r="I41" s="10">
        <v>70</v>
      </c>
      <c r="J41" s="10" t="s">
        <v>42</v>
      </c>
      <c r="K41" s="10">
        <v>100</v>
      </c>
      <c r="L41" s="10">
        <v>112.5</v>
      </c>
      <c r="M41" s="10">
        <v>-117.5</v>
      </c>
      <c r="N41" s="10"/>
      <c r="O41" s="10">
        <v>112.5</v>
      </c>
      <c r="P41" s="10" t="s">
        <v>43</v>
      </c>
      <c r="Q41" s="10">
        <v>55</v>
      </c>
      <c r="R41" s="10">
        <v>60</v>
      </c>
      <c r="S41" s="10">
        <v>-62.5</v>
      </c>
      <c r="T41" s="10"/>
      <c r="U41" s="10">
        <v>60</v>
      </c>
      <c r="V41" s="10">
        <v>172.5</v>
      </c>
      <c r="W41" s="10">
        <v>135</v>
      </c>
      <c r="X41" s="10">
        <v>145</v>
      </c>
      <c r="Y41" s="10">
        <v>-150</v>
      </c>
      <c r="Z41" s="10"/>
      <c r="AA41" s="10">
        <v>145</v>
      </c>
      <c r="AB41" s="13">
        <v>317.5</v>
      </c>
      <c r="AC41" s="14">
        <v>501.65000000000003</v>
      </c>
      <c r="AD41" s="14">
        <v>501.65000000000003</v>
      </c>
      <c r="AE41" s="15" t="s">
        <v>203</v>
      </c>
      <c r="AF41" s="15"/>
      <c r="AG41" s="16" t="s">
        <v>33</v>
      </c>
    </row>
    <row r="42" spans="2:33" x14ac:dyDescent="0.2">
      <c r="B42" s="10"/>
      <c r="C42" s="56" t="s">
        <v>110</v>
      </c>
      <c r="D42" s="10">
        <v>42</v>
      </c>
      <c r="E42" s="10" t="s">
        <v>101</v>
      </c>
      <c r="F42" s="10">
        <v>74.900000000000006</v>
      </c>
      <c r="G42" s="10">
        <v>75</v>
      </c>
      <c r="H42" s="12">
        <v>1.5454000000000001</v>
      </c>
      <c r="I42" s="10">
        <v>17</v>
      </c>
      <c r="J42" s="10" t="s">
        <v>42</v>
      </c>
      <c r="K42" s="10">
        <v>100</v>
      </c>
      <c r="L42" s="10">
        <v>-100.5</v>
      </c>
      <c r="M42" s="10">
        <v>105</v>
      </c>
      <c r="N42" s="10"/>
      <c r="O42" s="10">
        <v>105</v>
      </c>
      <c r="P42" s="10" t="s">
        <v>54</v>
      </c>
      <c r="Q42" s="10">
        <v>55</v>
      </c>
      <c r="R42" s="10">
        <v>62.5</v>
      </c>
      <c r="S42" s="10">
        <v>-67.5</v>
      </c>
      <c r="T42" s="10"/>
      <c r="U42" s="10">
        <v>62.5</v>
      </c>
      <c r="V42" s="10">
        <v>167.5</v>
      </c>
      <c r="W42" s="10">
        <v>130</v>
      </c>
      <c r="X42" s="10">
        <v>-140</v>
      </c>
      <c r="Z42" s="10"/>
      <c r="AA42" s="10">
        <v>130</v>
      </c>
      <c r="AB42" s="13">
        <v>297.5</v>
      </c>
      <c r="AC42" s="14">
        <v>459.75650000000002</v>
      </c>
      <c r="AD42" s="14">
        <v>468.95163000000002</v>
      </c>
      <c r="AE42" s="15" t="s">
        <v>172</v>
      </c>
      <c r="AF42" s="15"/>
      <c r="AG42" s="16" t="s">
        <v>33</v>
      </c>
    </row>
    <row r="43" spans="2:33" x14ac:dyDescent="0.2">
      <c r="B43" s="10"/>
      <c r="C43" s="56" t="s">
        <v>50</v>
      </c>
      <c r="D43" s="10">
        <v>30</v>
      </c>
      <c r="E43" s="10" t="s">
        <v>29</v>
      </c>
      <c r="F43" s="10">
        <v>79.400000000000006</v>
      </c>
      <c r="G43" s="10">
        <v>82.5</v>
      </c>
      <c r="H43" s="12">
        <v>1.5025999999999999</v>
      </c>
      <c r="I43" s="10">
        <v>41</v>
      </c>
      <c r="J43" s="10" t="s">
        <v>51</v>
      </c>
      <c r="K43" s="10">
        <v>-130</v>
      </c>
      <c r="L43" s="10">
        <v>130</v>
      </c>
      <c r="M43" s="10">
        <v>137.5</v>
      </c>
      <c r="N43" s="10"/>
      <c r="O43" s="10">
        <v>137.5</v>
      </c>
      <c r="P43" s="10" t="s">
        <v>52</v>
      </c>
      <c r="Q43" s="10">
        <v>80</v>
      </c>
      <c r="R43" s="10">
        <v>87.5</v>
      </c>
      <c r="S43" s="10">
        <v>-92.5</v>
      </c>
      <c r="T43" s="10"/>
      <c r="U43" s="10">
        <v>87.5</v>
      </c>
      <c r="V43" s="10">
        <v>225</v>
      </c>
      <c r="W43" s="10">
        <v>165</v>
      </c>
      <c r="X43" s="10">
        <v>-172.5</v>
      </c>
      <c r="Y43" s="10">
        <v>172.5</v>
      </c>
      <c r="Z43" s="10"/>
      <c r="AA43" s="10">
        <v>172.5</v>
      </c>
      <c r="AB43" s="13">
        <v>397.5</v>
      </c>
      <c r="AC43" s="14">
        <v>597.2835</v>
      </c>
      <c r="AD43" s="14">
        <v>597.2835</v>
      </c>
      <c r="AE43" s="15" t="s">
        <v>176</v>
      </c>
      <c r="AF43" s="15"/>
      <c r="AG43" s="16" t="s">
        <v>33</v>
      </c>
    </row>
    <row r="44" spans="2:33" x14ac:dyDescent="0.2">
      <c r="B44" s="10"/>
      <c r="C44" s="56" t="s">
        <v>116</v>
      </c>
      <c r="D44" s="10">
        <v>23</v>
      </c>
      <c r="E44" s="10" t="s">
        <v>65</v>
      </c>
      <c r="F44" s="10">
        <v>81.8</v>
      </c>
      <c r="G44" s="10">
        <v>82.5</v>
      </c>
      <c r="H44" s="12">
        <v>1.4814000000000001</v>
      </c>
      <c r="I44" s="10">
        <v>13</v>
      </c>
      <c r="J44" s="10" t="s">
        <v>42</v>
      </c>
      <c r="K44" s="10">
        <v>-120</v>
      </c>
      <c r="L44" s="10">
        <v>125</v>
      </c>
      <c r="M44" s="10">
        <v>130</v>
      </c>
      <c r="N44" s="10"/>
      <c r="O44" s="10">
        <v>130</v>
      </c>
      <c r="P44" s="10" t="s">
        <v>117</v>
      </c>
      <c r="Q44" s="10">
        <v>60</v>
      </c>
      <c r="R44" s="10"/>
      <c r="S44" s="10">
        <v>0</v>
      </c>
      <c r="T44" s="10"/>
      <c r="U44" s="10">
        <v>60</v>
      </c>
      <c r="V44" s="10">
        <v>190</v>
      </c>
      <c r="W44" s="10">
        <v>-150</v>
      </c>
      <c r="X44" s="10">
        <v>156</v>
      </c>
      <c r="Y44" s="10">
        <v>-160</v>
      </c>
      <c r="Z44" s="10"/>
      <c r="AA44" s="10">
        <v>156</v>
      </c>
      <c r="AB44" s="13">
        <v>346</v>
      </c>
      <c r="AC44" s="14">
        <v>512.56439999999998</v>
      </c>
      <c r="AD44" s="14">
        <v>512.56439999999998</v>
      </c>
      <c r="AE44" s="15" t="s">
        <v>175</v>
      </c>
      <c r="AF44" s="15"/>
      <c r="AG44" s="16" t="s">
        <v>33</v>
      </c>
    </row>
    <row r="45" spans="2:33" x14ac:dyDescent="0.2">
      <c r="B45" s="10"/>
      <c r="C45" s="56" t="s">
        <v>44</v>
      </c>
      <c r="D45" s="10">
        <v>25</v>
      </c>
      <c r="E45" s="10" t="s">
        <v>29</v>
      </c>
      <c r="F45" s="10">
        <v>75.599999999999994</v>
      </c>
      <c r="G45" s="10">
        <v>82.5</v>
      </c>
      <c r="H45" s="12">
        <v>1.5389999999999999</v>
      </c>
      <c r="I45" s="10">
        <v>71</v>
      </c>
      <c r="J45" s="10" t="s">
        <v>45</v>
      </c>
      <c r="K45" s="10">
        <v>105</v>
      </c>
      <c r="L45" s="10">
        <v>110</v>
      </c>
      <c r="M45" s="10">
        <v>115</v>
      </c>
      <c r="N45" s="10"/>
      <c r="O45" s="10">
        <v>115</v>
      </c>
      <c r="P45" s="10" t="s">
        <v>46</v>
      </c>
      <c r="Q45" s="10">
        <v>57.5</v>
      </c>
      <c r="R45" s="10">
        <v>60</v>
      </c>
      <c r="S45" s="10">
        <v>-62.5</v>
      </c>
      <c r="T45" s="10"/>
      <c r="U45" s="10">
        <v>60</v>
      </c>
      <c r="V45" s="10">
        <v>175</v>
      </c>
      <c r="W45" s="10">
        <v>-130</v>
      </c>
      <c r="X45" s="10">
        <v>140</v>
      </c>
      <c r="Y45" s="10">
        <v>-150</v>
      </c>
      <c r="Z45" s="10"/>
      <c r="AA45" s="10">
        <v>140</v>
      </c>
      <c r="AB45" s="13">
        <v>315</v>
      </c>
      <c r="AC45" s="14">
        <v>484.78499999999997</v>
      </c>
      <c r="AD45" s="14">
        <v>484.78499999999997</v>
      </c>
      <c r="AE45" s="15" t="s">
        <v>177</v>
      </c>
      <c r="AF45" s="15"/>
      <c r="AG45" s="16" t="s">
        <v>33</v>
      </c>
    </row>
    <row r="46" spans="2:33" x14ac:dyDescent="0.2">
      <c r="B46" s="10"/>
      <c r="C46" s="56" t="s">
        <v>38</v>
      </c>
      <c r="D46" s="10">
        <v>24</v>
      </c>
      <c r="E46" s="10" t="s">
        <v>29</v>
      </c>
      <c r="F46" s="10">
        <v>78.599999999999994</v>
      </c>
      <c r="G46" s="10">
        <v>82.5</v>
      </c>
      <c r="H46" s="12">
        <v>1.51</v>
      </c>
      <c r="I46" s="10">
        <v>40</v>
      </c>
      <c r="J46" s="10" t="s">
        <v>39</v>
      </c>
      <c r="K46" s="10">
        <v>65</v>
      </c>
      <c r="L46" s="10">
        <v>72.5</v>
      </c>
      <c r="M46" s="10">
        <v>-80</v>
      </c>
      <c r="N46" s="10"/>
      <c r="O46" s="10">
        <v>72.5</v>
      </c>
      <c r="P46" s="10" t="s">
        <v>40</v>
      </c>
      <c r="Q46" s="10">
        <v>42.5</v>
      </c>
      <c r="R46" s="10">
        <v>47.5</v>
      </c>
      <c r="S46" s="10">
        <v>-52.5</v>
      </c>
      <c r="T46" s="10"/>
      <c r="U46" s="10">
        <v>47.5</v>
      </c>
      <c r="V46" s="10">
        <v>120</v>
      </c>
      <c r="W46" s="10">
        <v>110</v>
      </c>
      <c r="X46" s="10">
        <v>-122.5</v>
      </c>
      <c r="Y46" s="10">
        <v>-132.5</v>
      </c>
      <c r="Z46" s="10"/>
      <c r="AA46" s="10">
        <v>110</v>
      </c>
      <c r="AB46" s="13">
        <v>230</v>
      </c>
      <c r="AC46" s="14">
        <v>347.3</v>
      </c>
      <c r="AD46" s="14">
        <v>347.3</v>
      </c>
      <c r="AE46" s="15" t="s">
        <v>178</v>
      </c>
      <c r="AF46" s="15"/>
      <c r="AG46" s="16" t="s">
        <v>33</v>
      </c>
    </row>
    <row r="47" spans="2:33" x14ac:dyDescent="0.2">
      <c r="B47" s="10"/>
      <c r="C47" s="56" t="s">
        <v>34</v>
      </c>
      <c r="D47" s="10">
        <v>26</v>
      </c>
      <c r="E47" s="10" t="s">
        <v>35</v>
      </c>
      <c r="F47" s="10">
        <v>86.3</v>
      </c>
      <c r="G47" s="10">
        <v>90</v>
      </c>
      <c r="H47" s="12">
        <v>1.4434</v>
      </c>
      <c r="I47" s="10">
        <v>42</v>
      </c>
      <c r="J47" s="10" t="s">
        <v>36</v>
      </c>
      <c r="K47" s="10">
        <v>210</v>
      </c>
      <c r="L47" s="10">
        <v>227.5</v>
      </c>
      <c r="M47" s="10">
        <v>235</v>
      </c>
      <c r="N47" s="24">
        <v>240.5</v>
      </c>
      <c r="O47" s="10">
        <v>235</v>
      </c>
      <c r="P47" s="10" t="s">
        <v>37</v>
      </c>
      <c r="Q47" s="10">
        <v>112.5</v>
      </c>
      <c r="R47" s="10">
        <v>127.5</v>
      </c>
      <c r="S47" s="10">
        <v>135</v>
      </c>
      <c r="T47" s="10"/>
      <c r="U47" s="10">
        <v>135</v>
      </c>
      <c r="V47" s="10">
        <v>370</v>
      </c>
      <c r="W47" s="10">
        <v>200</v>
      </c>
      <c r="X47" s="10">
        <v>215</v>
      </c>
      <c r="Y47" s="10">
        <v>222.5</v>
      </c>
      <c r="Z47" s="24">
        <v>227.5</v>
      </c>
      <c r="AA47" s="10">
        <v>222.5</v>
      </c>
      <c r="AB47" s="13">
        <v>592.5</v>
      </c>
      <c r="AC47" s="14">
        <v>855.21450000000004</v>
      </c>
      <c r="AD47" s="14">
        <v>855.21450000000004</v>
      </c>
      <c r="AE47" s="15" t="s">
        <v>204</v>
      </c>
      <c r="AF47" s="15" t="s">
        <v>149</v>
      </c>
      <c r="AG47" s="16" t="s">
        <v>33</v>
      </c>
    </row>
    <row r="48" spans="2:33" x14ac:dyDescent="0.2">
      <c r="B48" s="10"/>
      <c r="C48" s="56" t="s">
        <v>59</v>
      </c>
      <c r="D48" s="10">
        <v>29</v>
      </c>
      <c r="E48" s="10" t="s">
        <v>35</v>
      </c>
      <c r="F48" s="10">
        <v>89.2</v>
      </c>
      <c r="G48" s="10">
        <v>90</v>
      </c>
      <c r="H48" s="12">
        <v>1.4262000000000001</v>
      </c>
      <c r="I48" s="10">
        <v>45</v>
      </c>
      <c r="J48" s="10" t="s">
        <v>60</v>
      </c>
      <c r="K48" s="10">
        <v>185</v>
      </c>
      <c r="L48" s="10">
        <v>192.5</v>
      </c>
      <c r="M48" s="10">
        <v>197.5</v>
      </c>
      <c r="N48" s="10"/>
      <c r="O48" s="10">
        <v>197.5</v>
      </c>
      <c r="P48" s="10" t="s">
        <v>61</v>
      </c>
      <c r="Q48" s="10">
        <v>80</v>
      </c>
      <c r="R48" s="10">
        <v>-87.5</v>
      </c>
      <c r="S48" s="10">
        <v>-87.5</v>
      </c>
      <c r="T48" s="10"/>
      <c r="U48" s="10">
        <v>80</v>
      </c>
      <c r="V48" s="10">
        <v>277.5</v>
      </c>
      <c r="W48" s="10">
        <v>182.5</v>
      </c>
      <c r="X48" s="10">
        <v>197.5</v>
      </c>
      <c r="Y48" s="10">
        <v>-205</v>
      </c>
      <c r="Z48" s="10"/>
      <c r="AA48" s="10">
        <v>197.5</v>
      </c>
      <c r="AB48" s="13">
        <v>475</v>
      </c>
      <c r="AC48" s="14">
        <v>677.44500000000005</v>
      </c>
      <c r="AD48" s="14">
        <v>677.44500000000005</v>
      </c>
      <c r="AE48" s="15" t="s">
        <v>205</v>
      </c>
      <c r="AF48" s="15"/>
      <c r="AG48" s="16" t="s">
        <v>33</v>
      </c>
    </row>
    <row r="49" spans="2:33" x14ac:dyDescent="0.2">
      <c r="B49" s="10"/>
      <c r="C49" s="56" t="s">
        <v>62</v>
      </c>
      <c r="D49" s="10">
        <v>37</v>
      </c>
      <c r="E49" s="10" t="s">
        <v>29</v>
      </c>
      <c r="F49" s="10">
        <v>89.4</v>
      </c>
      <c r="G49" s="10">
        <v>90</v>
      </c>
      <c r="H49" s="12">
        <v>1.4248000000000001</v>
      </c>
      <c r="I49" s="10">
        <v>44</v>
      </c>
      <c r="J49" s="10" t="s">
        <v>51</v>
      </c>
      <c r="K49" s="10">
        <v>100</v>
      </c>
      <c r="L49" s="10">
        <v>120</v>
      </c>
      <c r="M49" s="10">
        <v>130</v>
      </c>
      <c r="N49" s="10"/>
      <c r="O49" s="10">
        <v>130</v>
      </c>
      <c r="P49" s="10" t="s">
        <v>40</v>
      </c>
      <c r="Q49" s="10">
        <v>115</v>
      </c>
      <c r="R49" s="10">
        <v>120</v>
      </c>
      <c r="S49" s="10">
        <v>-125</v>
      </c>
      <c r="T49" s="10"/>
      <c r="U49" s="10">
        <v>120</v>
      </c>
      <c r="V49" s="10">
        <v>250</v>
      </c>
      <c r="W49" s="10">
        <v>200</v>
      </c>
      <c r="X49" s="10">
        <v>210</v>
      </c>
      <c r="Y49" s="10">
        <v>-220</v>
      </c>
      <c r="Z49" s="10"/>
      <c r="AA49" s="10">
        <v>210</v>
      </c>
      <c r="AB49" s="13">
        <v>460</v>
      </c>
      <c r="AC49" s="14">
        <v>655.40800000000002</v>
      </c>
      <c r="AD49" s="14">
        <v>655.40800000000002</v>
      </c>
      <c r="AE49" s="15" t="s">
        <v>179</v>
      </c>
      <c r="AF49" s="15" t="s">
        <v>63</v>
      </c>
      <c r="AG49" s="16" t="s">
        <v>33</v>
      </c>
    </row>
    <row r="50" spans="2:33" x14ac:dyDescent="0.2">
      <c r="B50" s="10"/>
      <c r="C50" s="56" t="s">
        <v>28</v>
      </c>
      <c r="D50" s="10">
        <v>28</v>
      </c>
      <c r="E50" s="10" t="s">
        <v>29</v>
      </c>
      <c r="F50" s="10">
        <v>149.9</v>
      </c>
      <c r="G50" s="10" t="s">
        <v>30</v>
      </c>
      <c r="H50" s="12">
        <v>1.2</v>
      </c>
      <c r="I50" s="10">
        <v>80</v>
      </c>
      <c r="J50" s="10" t="s">
        <v>31</v>
      </c>
      <c r="K50" s="10">
        <v>185</v>
      </c>
      <c r="L50" s="10">
        <v>200</v>
      </c>
      <c r="M50" s="52">
        <v>205</v>
      </c>
      <c r="N50" s="10"/>
      <c r="O50" s="10">
        <v>200</v>
      </c>
      <c r="P50" s="10" t="s">
        <v>32</v>
      </c>
      <c r="Q50" s="10">
        <v>97.5</v>
      </c>
      <c r="R50" s="10">
        <v>102.5</v>
      </c>
      <c r="S50" s="10">
        <v>105</v>
      </c>
      <c r="T50" s="10"/>
      <c r="U50" s="10">
        <v>105</v>
      </c>
      <c r="V50" s="10">
        <v>305</v>
      </c>
      <c r="W50" s="10">
        <v>190</v>
      </c>
      <c r="X50" s="10">
        <v>207.5</v>
      </c>
      <c r="Y50" s="10">
        <v>-212.5</v>
      </c>
      <c r="Z50" s="10"/>
      <c r="AA50" s="10">
        <v>207.5</v>
      </c>
      <c r="AB50" s="13">
        <v>512.5</v>
      </c>
      <c r="AC50" s="14">
        <f>(AB50*H50)</f>
        <v>615</v>
      </c>
      <c r="AD50" s="14">
        <f>(AC50)</f>
        <v>615</v>
      </c>
      <c r="AE50" s="15" t="s">
        <v>180</v>
      </c>
      <c r="AF50" s="15"/>
      <c r="AG50" s="16" t="s">
        <v>33</v>
      </c>
    </row>
    <row r="51" spans="2:33" x14ac:dyDescent="0.2">
      <c r="B51" s="10"/>
      <c r="C51" s="56" t="s">
        <v>121</v>
      </c>
      <c r="D51" s="10">
        <v>36</v>
      </c>
      <c r="E51" s="10" t="s">
        <v>104</v>
      </c>
      <c r="F51" s="10">
        <v>118.2</v>
      </c>
      <c r="G51" s="10" t="s">
        <v>30</v>
      </c>
      <c r="H51" s="12">
        <v>1.3086</v>
      </c>
      <c r="I51" s="10">
        <v>18</v>
      </c>
      <c r="J51" s="10" t="s">
        <v>105</v>
      </c>
      <c r="K51" s="10">
        <v>120</v>
      </c>
      <c r="L51" s="10">
        <v>150</v>
      </c>
      <c r="M51" s="10">
        <v>160</v>
      </c>
      <c r="N51" s="10"/>
      <c r="O51" s="10">
        <v>160</v>
      </c>
      <c r="P51" s="10" t="s">
        <v>77</v>
      </c>
      <c r="Q51" s="10">
        <v>75</v>
      </c>
      <c r="R51" s="10">
        <v>77.5</v>
      </c>
      <c r="S51" s="10">
        <v>80</v>
      </c>
      <c r="T51" s="24">
        <v>82.5</v>
      </c>
      <c r="U51" s="10">
        <v>80</v>
      </c>
      <c r="V51" s="10">
        <v>240</v>
      </c>
      <c r="W51" s="10">
        <v>160</v>
      </c>
      <c r="X51" s="10">
        <v>170</v>
      </c>
      <c r="Y51" s="10">
        <v>-175</v>
      </c>
      <c r="Z51" s="10"/>
      <c r="AA51" s="10">
        <v>170</v>
      </c>
      <c r="AB51" s="13">
        <v>410</v>
      </c>
      <c r="AC51" s="14">
        <v>536.52599999999995</v>
      </c>
      <c r="AD51" s="14">
        <v>536.52599999999995</v>
      </c>
      <c r="AE51" s="15" t="s">
        <v>206</v>
      </c>
      <c r="AF51" s="15" t="s">
        <v>122</v>
      </c>
      <c r="AG51" s="16" t="s">
        <v>33</v>
      </c>
    </row>
    <row r="52" spans="2:33" x14ac:dyDescent="0.2">
      <c r="B52" s="10"/>
      <c r="C52" s="56" t="s">
        <v>123</v>
      </c>
      <c r="D52" s="10">
        <v>35</v>
      </c>
      <c r="E52" s="10" t="s">
        <v>112</v>
      </c>
      <c r="F52" s="10">
        <v>103.9</v>
      </c>
      <c r="G52" s="10" t="s">
        <v>30</v>
      </c>
      <c r="H52" s="12">
        <v>1.3480000000000001</v>
      </c>
      <c r="I52" s="10">
        <v>58</v>
      </c>
      <c r="J52" s="10" t="s">
        <v>86</v>
      </c>
      <c r="K52" s="10">
        <v>115</v>
      </c>
      <c r="L52" s="10">
        <v>125</v>
      </c>
      <c r="M52" s="10">
        <v>-135</v>
      </c>
      <c r="N52" s="10"/>
      <c r="O52" s="10">
        <v>125</v>
      </c>
      <c r="P52" s="10" t="s">
        <v>40</v>
      </c>
      <c r="Q52" s="10">
        <v>60</v>
      </c>
      <c r="R52" s="10">
        <v>65</v>
      </c>
      <c r="S52" s="10">
        <v>67.5</v>
      </c>
      <c r="T52" s="10"/>
      <c r="U52" s="10">
        <v>67.5</v>
      </c>
      <c r="V52" s="10">
        <v>192.5</v>
      </c>
      <c r="W52" s="10">
        <v>165</v>
      </c>
      <c r="X52" s="10">
        <v>175</v>
      </c>
      <c r="Y52" s="10">
        <v>-180</v>
      </c>
      <c r="Z52" s="10"/>
      <c r="AA52" s="10">
        <v>175</v>
      </c>
      <c r="AB52" s="13">
        <v>367.5</v>
      </c>
      <c r="AC52" s="14">
        <v>495.39000000000004</v>
      </c>
      <c r="AD52" s="14">
        <v>495.39000000000004</v>
      </c>
      <c r="AE52" s="15" t="s">
        <v>182</v>
      </c>
      <c r="AF52" s="15"/>
      <c r="AG52" s="16" t="s">
        <v>33</v>
      </c>
    </row>
    <row r="53" spans="2:33" x14ac:dyDescent="0.2">
      <c r="B53" s="10"/>
      <c r="C53" s="56" t="s">
        <v>120</v>
      </c>
      <c r="D53" s="10">
        <v>40</v>
      </c>
      <c r="E53" s="10" t="s">
        <v>101</v>
      </c>
      <c r="F53" s="10">
        <v>140.1</v>
      </c>
      <c r="G53" s="10" t="s">
        <v>30</v>
      </c>
      <c r="H53" s="12">
        <v>1.2</v>
      </c>
      <c r="I53" s="10">
        <v>20</v>
      </c>
      <c r="J53" s="10" t="s">
        <v>102</v>
      </c>
      <c r="K53" s="10">
        <v>-115</v>
      </c>
      <c r="L53" s="10">
        <v>115</v>
      </c>
      <c r="M53" s="10">
        <v>125</v>
      </c>
      <c r="N53" s="10"/>
      <c r="O53" s="10">
        <v>125</v>
      </c>
      <c r="P53" s="10" t="s">
        <v>56</v>
      </c>
      <c r="Q53" s="10">
        <v>100</v>
      </c>
      <c r="R53" s="10">
        <v>105</v>
      </c>
      <c r="S53" s="10">
        <v>-107.5</v>
      </c>
      <c r="T53" s="10"/>
      <c r="U53" s="10">
        <v>105</v>
      </c>
      <c r="V53" s="10">
        <v>230</v>
      </c>
      <c r="W53" s="10">
        <v>150</v>
      </c>
      <c r="X53" s="10">
        <v>160</v>
      </c>
      <c r="Y53" s="10">
        <v>167.5</v>
      </c>
      <c r="Z53" s="10"/>
      <c r="AA53" s="10">
        <v>167.5</v>
      </c>
      <c r="AB53" s="13">
        <v>397.5</v>
      </c>
      <c r="AC53" s="14">
        <f>(AB53*H53)</f>
        <v>477</v>
      </c>
      <c r="AD53" s="14">
        <f>(AB53*H53*1)</f>
        <v>477</v>
      </c>
      <c r="AE53" s="15" t="s">
        <v>181</v>
      </c>
      <c r="AF53" s="15"/>
      <c r="AG53" s="16" t="s">
        <v>33</v>
      </c>
    </row>
    <row r="54" spans="2:33" x14ac:dyDescent="0.2">
      <c r="B54" s="26"/>
      <c r="C54" s="57" t="s">
        <v>47</v>
      </c>
      <c r="D54" s="28">
        <v>39</v>
      </c>
      <c r="E54" s="28" t="s">
        <v>35</v>
      </c>
      <c r="F54" s="28">
        <v>116.5</v>
      </c>
      <c r="G54" s="28" t="s">
        <v>30</v>
      </c>
      <c r="H54" s="29">
        <v>1.3113999999999999</v>
      </c>
      <c r="I54" s="28">
        <v>43</v>
      </c>
      <c r="J54" s="28" t="s">
        <v>48</v>
      </c>
      <c r="K54" s="28">
        <v>90</v>
      </c>
      <c r="L54" s="28">
        <v>-105</v>
      </c>
      <c r="M54" s="28">
        <v>-105</v>
      </c>
      <c r="N54" s="28"/>
      <c r="O54" s="28">
        <v>90</v>
      </c>
      <c r="P54" s="28" t="s">
        <v>49</v>
      </c>
      <c r="Q54" s="28">
        <v>50</v>
      </c>
      <c r="R54" s="28">
        <v>-60</v>
      </c>
      <c r="S54" s="28">
        <v>-60</v>
      </c>
      <c r="T54" s="28"/>
      <c r="U54" s="28">
        <v>50</v>
      </c>
      <c r="V54" s="28">
        <v>140</v>
      </c>
      <c r="W54" s="28">
        <v>120</v>
      </c>
      <c r="X54" s="28">
        <v>135</v>
      </c>
      <c r="Y54" s="28">
        <v>-155</v>
      </c>
      <c r="Z54" s="28"/>
      <c r="AA54" s="28">
        <v>135</v>
      </c>
      <c r="AB54" s="30">
        <v>275</v>
      </c>
      <c r="AC54" s="31">
        <v>360.63499999999999</v>
      </c>
      <c r="AD54" s="31">
        <v>360.63499999999999</v>
      </c>
      <c r="AE54" s="32" t="s">
        <v>207</v>
      </c>
      <c r="AF54" s="32"/>
      <c r="AG54" s="33" t="s">
        <v>33</v>
      </c>
    </row>
    <row r="55" spans="2:33" x14ac:dyDescent="0.2">
      <c r="W55" s="17"/>
      <c r="X55" s="17"/>
      <c r="Y55" s="17"/>
    </row>
    <row r="56" spans="2:33" x14ac:dyDescent="0.2">
      <c r="W56" s="17"/>
      <c r="X56" s="17"/>
      <c r="Y56" s="17"/>
    </row>
    <row r="57" spans="2:33" x14ac:dyDescent="0.2">
      <c r="W57" s="17"/>
      <c r="X57" s="17"/>
      <c r="Y57" s="17"/>
    </row>
    <row r="58" spans="2:33" x14ac:dyDescent="0.2">
      <c r="W58" s="17"/>
      <c r="X58" s="17"/>
      <c r="Y58" s="17"/>
    </row>
    <row r="59" spans="2:33" x14ac:dyDescent="0.2">
      <c r="W59" s="17"/>
      <c r="X59" s="17"/>
      <c r="Y59" s="17"/>
    </row>
    <row r="60" spans="2:33" x14ac:dyDescent="0.2">
      <c r="W60" s="17"/>
      <c r="X60" s="17"/>
      <c r="Y60" s="17"/>
    </row>
    <row r="61" spans="2:33" x14ac:dyDescent="0.2">
      <c r="W61" s="17"/>
      <c r="X61" s="17"/>
      <c r="Y61" s="17"/>
    </row>
    <row r="62" spans="2:33" x14ac:dyDescent="0.2">
      <c r="W62" s="17"/>
      <c r="X62" s="17"/>
      <c r="Y62" s="17"/>
    </row>
    <row r="63" spans="2:33" x14ac:dyDescent="0.2">
      <c r="W63" s="17"/>
      <c r="X63" s="17"/>
      <c r="Y63" s="17"/>
    </row>
    <row r="64" spans="2:33" x14ac:dyDescent="0.2">
      <c r="W64" s="17"/>
      <c r="X64" s="17"/>
      <c r="Y64" s="17"/>
    </row>
    <row r="65" spans="23:25" x14ac:dyDescent="0.2">
      <c r="W65" s="17"/>
      <c r="X65" s="17"/>
      <c r="Y65" s="17"/>
    </row>
    <row r="66" spans="23:25" x14ac:dyDescent="0.2">
      <c r="W66" s="17"/>
      <c r="X66" s="17"/>
      <c r="Y66" s="17"/>
    </row>
    <row r="67" spans="23:25" x14ac:dyDescent="0.2">
      <c r="W67" s="17"/>
      <c r="X67" s="17"/>
      <c r="Y67" s="17"/>
    </row>
    <row r="68" spans="23:25" x14ac:dyDescent="0.2">
      <c r="W68" s="17"/>
      <c r="X68" s="17"/>
      <c r="Y68" s="17"/>
    </row>
    <row r="69" spans="23:25" x14ac:dyDescent="0.2">
      <c r="W69" s="17"/>
      <c r="X69" s="17"/>
      <c r="Y69" s="17"/>
    </row>
    <row r="70" spans="23:25" x14ac:dyDescent="0.2">
      <c r="W70" s="17"/>
      <c r="X70" s="17"/>
      <c r="Y70" s="17"/>
    </row>
    <row r="71" spans="23:25" x14ac:dyDescent="0.2">
      <c r="W71" s="17"/>
      <c r="X71" s="17"/>
      <c r="Y71" s="17"/>
    </row>
    <row r="72" spans="23:25" x14ac:dyDescent="0.2">
      <c r="W72" s="17"/>
      <c r="X72" s="17"/>
      <c r="Y72" s="17"/>
    </row>
    <row r="73" spans="23:25" x14ac:dyDescent="0.2">
      <c r="W73" s="17"/>
      <c r="X73" s="17"/>
      <c r="Y73" s="17"/>
    </row>
    <row r="74" spans="23:25" x14ac:dyDescent="0.2">
      <c r="W74" s="17"/>
      <c r="X74" s="17"/>
      <c r="Y74" s="17"/>
    </row>
    <row r="75" spans="23:25" x14ac:dyDescent="0.2">
      <c r="W75" s="17"/>
      <c r="X75" s="17"/>
      <c r="Y75" s="17"/>
    </row>
    <row r="76" spans="23:25" x14ac:dyDescent="0.2">
      <c r="W76" s="17"/>
      <c r="X76" s="17"/>
      <c r="Y76" s="17"/>
    </row>
    <row r="77" spans="23:25" x14ac:dyDescent="0.2">
      <c r="W77" s="17"/>
      <c r="X77" s="17"/>
      <c r="Y77" s="17"/>
    </row>
    <row r="78" spans="23:25" x14ac:dyDescent="0.2">
      <c r="W78" s="17"/>
      <c r="X78" s="17"/>
      <c r="Y78" s="17"/>
    </row>
    <row r="79" spans="23:25" x14ac:dyDescent="0.2">
      <c r="W79" s="17"/>
      <c r="X79" s="17"/>
      <c r="Y79" s="17"/>
    </row>
    <row r="80" spans="23:25" x14ac:dyDescent="0.2">
      <c r="W80" s="17"/>
      <c r="X80" s="17"/>
      <c r="Y80" s="17"/>
    </row>
    <row r="81" spans="23:25" x14ac:dyDescent="0.2">
      <c r="W81" s="17"/>
      <c r="X81" s="17"/>
      <c r="Y81" s="17"/>
    </row>
    <row r="82" spans="23:25" x14ac:dyDescent="0.2">
      <c r="W82" s="17"/>
      <c r="X82" s="17"/>
      <c r="Y82" s="17"/>
    </row>
    <row r="83" spans="23:25" x14ac:dyDescent="0.2">
      <c r="W83" s="17"/>
      <c r="X83" s="17"/>
      <c r="Y83" s="17"/>
    </row>
    <row r="84" spans="23:25" x14ac:dyDescent="0.2">
      <c r="W84" s="17"/>
      <c r="X84" s="17"/>
      <c r="Y84" s="17"/>
    </row>
    <row r="85" spans="23:25" x14ac:dyDescent="0.2">
      <c r="W85" s="17"/>
      <c r="X85" s="17"/>
      <c r="Y85" s="17"/>
    </row>
    <row r="86" spans="23:25" x14ac:dyDescent="0.2">
      <c r="W86" s="17"/>
      <c r="X86" s="17"/>
      <c r="Y86" s="17"/>
    </row>
    <row r="87" spans="23:25" x14ac:dyDescent="0.2">
      <c r="W87" s="17"/>
      <c r="X87" s="17"/>
      <c r="Y87" s="17"/>
    </row>
    <row r="88" spans="23:25" x14ac:dyDescent="0.2">
      <c r="W88" s="17"/>
      <c r="X88" s="17"/>
      <c r="Y88" s="17"/>
    </row>
    <row r="89" spans="23:25" x14ac:dyDescent="0.2">
      <c r="W89" s="17"/>
      <c r="X89" s="17"/>
      <c r="Y89" s="17"/>
    </row>
    <row r="90" spans="23:25" x14ac:dyDescent="0.2">
      <c r="W90" s="17"/>
      <c r="X90" s="17"/>
      <c r="Y90" s="17"/>
    </row>
    <row r="91" spans="23:25" x14ac:dyDescent="0.2">
      <c r="W91" s="17"/>
      <c r="X91" s="17"/>
      <c r="Y91" s="17"/>
    </row>
    <row r="92" spans="23:25" x14ac:dyDescent="0.2">
      <c r="W92" s="17"/>
      <c r="X92" s="17"/>
      <c r="Y92" s="17"/>
    </row>
    <row r="93" spans="23:25" x14ac:dyDescent="0.2">
      <c r="W93" s="17"/>
      <c r="X93" s="17"/>
      <c r="Y93" s="17"/>
    </row>
    <row r="94" spans="23:25" x14ac:dyDescent="0.2">
      <c r="W94" s="17"/>
      <c r="X94" s="17"/>
      <c r="Y94" s="17"/>
    </row>
    <row r="95" spans="23:25" x14ac:dyDescent="0.2">
      <c r="W95" s="17"/>
      <c r="X95" s="17"/>
      <c r="Y95" s="17"/>
    </row>
    <row r="96" spans="23:25" x14ac:dyDescent="0.2">
      <c r="W96" s="17"/>
      <c r="X96" s="17"/>
      <c r="Y96" s="17"/>
    </row>
    <row r="97" spans="23:25" x14ac:dyDescent="0.2">
      <c r="W97" s="17"/>
      <c r="X97" s="17"/>
      <c r="Y97" s="17"/>
    </row>
    <row r="98" spans="23:25" x14ac:dyDescent="0.2">
      <c r="W98" s="17"/>
      <c r="X98" s="17"/>
      <c r="Y98" s="17"/>
    </row>
    <row r="99" spans="23:25" x14ac:dyDescent="0.2">
      <c r="W99" s="17"/>
      <c r="X99" s="17"/>
      <c r="Y99" s="17"/>
    </row>
    <row r="100" spans="23:25" x14ac:dyDescent="0.2">
      <c r="W100" s="17"/>
      <c r="X100" s="17"/>
      <c r="Y100" s="17"/>
    </row>
    <row r="101" spans="23:25" x14ac:dyDescent="0.2">
      <c r="W101" s="17"/>
      <c r="X101" s="17"/>
      <c r="Y101" s="17"/>
    </row>
    <row r="102" spans="23:25" x14ac:dyDescent="0.2">
      <c r="W102" s="17"/>
      <c r="X102" s="17"/>
      <c r="Y102" s="17"/>
    </row>
    <row r="103" spans="23:25" x14ac:dyDescent="0.2">
      <c r="W103" s="17"/>
      <c r="X103" s="17"/>
      <c r="Y103" s="17"/>
    </row>
    <row r="104" spans="23:25" x14ac:dyDescent="0.2">
      <c r="W104" s="17"/>
      <c r="X104" s="17"/>
      <c r="Y104" s="17"/>
    </row>
    <row r="105" spans="23:25" x14ac:dyDescent="0.2">
      <c r="W105" s="17"/>
      <c r="X105" s="17"/>
      <c r="Y105" s="17"/>
    </row>
    <row r="106" spans="23:25" x14ac:dyDescent="0.2">
      <c r="W106" s="17"/>
      <c r="X106" s="17"/>
      <c r="Y106" s="17"/>
    </row>
    <row r="107" spans="23:25" x14ac:dyDescent="0.2">
      <c r="W107" s="17"/>
      <c r="X107" s="17"/>
      <c r="Y107" s="17"/>
    </row>
    <row r="108" spans="23:25" x14ac:dyDescent="0.2">
      <c r="W108" s="17"/>
      <c r="X108" s="17"/>
      <c r="Y108" s="17"/>
    </row>
    <row r="109" spans="23:25" x14ac:dyDescent="0.2">
      <c r="W109" s="17"/>
      <c r="X109" s="17"/>
      <c r="Y109" s="17"/>
    </row>
    <row r="110" spans="23:25" x14ac:dyDescent="0.2">
      <c r="W110" s="17"/>
      <c r="X110" s="17"/>
      <c r="Y110" s="17"/>
    </row>
    <row r="111" spans="23:25" x14ac:dyDescent="0.2">
      <c r="W111" s="17"/>
      <c r="X111" s="17"/>
      <c r="Y111" s="17"/>
    </row>
    <row r="112" spans="23:25" x14ac:dyDescent="0.2">
      <c r="W112" s="17"/>
      <c r="X112" s="17"/>
      <c r="Y112" s="17"/>
    </row>
    <row r="113" spans="23:25" x14ac:dyDescent="0.2">
      <c r="W113" s="17"/>
      <c r="X113" s="17"/>
      <c r="Y113" s="17"/>
    </row>
    <row r="114" spans="23:25" x14ac:dyDescent="0.2">
      <c r="W114" s="17"/>
      <c r="X114" s="17"/>
      <c r="Y114" s="17"/>
    </row>
    <row r="115" spans="23:25" x14ac:dyDescent="0.2">
      <c r="W115" s="17"/>
      <c r="X115" s="17"/>
      <c r="Y115" s="17"/>
    </row>
    <row r="116" spans="23:25" x14ac:dyDescent="0.2">
      <c r="W116" s="17"/>
      <c r="X116" s="17"/>
      <c r="Y116" s="17"/>
    </row>
    <row r="117" spans="23:25" x14ac:dyDescent="0.2">
      <c r="W117" s="17"/>
      <c r="X117" s="17"/>
      <c r="Y117" s="17"/>
    </row>
    <row r="118" spans="23:25" x14ac:dyDescent="0.2">
      <c r="W118" s="17"/>
      <c r="X118" s="17"/>
      <c r="Y118" s="17"/>
    </row>
    <row r="119" spans="23:25" x14ac:dyDescent="0.2">
      <c r="W119" s="17"/>
      <c r="X119" s="17"/>
      <c r="Y119" s="17"/>
    </row>
    <row r="120" spans="23:25" x14ac:dyDescent="0.2">
      <c r="W120" s="17"/>
      <c r="X120" s="17"/>
      <c r="Y120" s="17"/>
    </row>
    <row r="121" spans="23:25" x14ac:dyDescent="0.2">
      <c r="W121" s="17"/>
      <c r="X121" s="17"/>
      <c r="Y121" s="17"/>
    </row>
    <row r="122" spans="23:25" x14ac:dyDescent="0.2">
      <c r="W122" s="17"/>
      <c r="X122" s="17"/>
      <c r="Y122" s="17"/>
    </row>
    <row r="123" spans="23:25" x14ac:dyDescent="0.2">
      <c r="W123" s="17"/>
      <c r="X123" s="17"/>
      <c r="Y123" s="17"/>
    </row>
    <row r="124" spans="23:25" x14ac:dyDescent="0.2">
      <c r="W124" s="17"/>
      <c r="X124" s="17"/>
      <c r="Y124" s="17"/>
    </row>
    <row r="125" spans="23:25" x14ac:dyDescent="0.2">
      <c r="W125" s="17"/>
      <c r="X125" s="17"/>
      <c r="Y125" s="17"/>
    </row>
    <row r="126" spans="23:25" x14ac:dyDescent="0.2">
      <c r="W126" s="17"/>
      <c r="X126" s="17"/>
      <c r="Y126" s="17"/>
    </row>
    <row r="127" spans="23:25" x14ac:dyDescent="0.2">
      <c r="W127" s="17"/>
      <c r="X127" s="17"/>
      <c r="Y127" s="17"/>
    </row>
    <row r="128" spans="23:25" x14ac:dyDescent="0.2">
      <c r="W128" s="17"/>
      <c r="X128" s="17"/>
      <c r="Y128" s="17"/>
    </row>
    <row r="129" spans="23:25" x14ac:dyDescent="0.2">
      <c r="W129" s="17"/>
      <c r="X129" s="17"/>
      <c r="Y129" s="17"/>
    </row>
    <row r="130" spans="23:25" x14ac:dyDescent="0.2">
      <c r="W130" s="17"/>
      <c r="X130" s="17"/>
      <c r="Y130" s="17"/>
    </row>
    <row r="131" spans="23:25" x14ac:dyDescent="0.2">
      <c r="W131" s="17"/>
      <c r="X131" s="17"/>
      <c r="Y131" s="17"/>
    </row>
    <row r="132" spans="23:25" x14ac:dyDescent="0.2">
      <c r="W132" s="17"/>
      <c r="X132" s="17"/>
      <c r="Y132" s="17"/>
    </row>
    <row r="133" spans="23:25" x14ac:dyDescent="0.2">
      <c r="W133" s="17"/>
      <c r="X133" s="17"/>
      <c r="Y133" s="17"/>
    </row>
    <row r="134" spans="23:25" x14ac:dyDescent="0.2">
      <c r="W134" s="17"/>
      <c r="X134" s="17"/>
      <c r="Y134" s="17"/>
    </row>
    <row r="135" spans="23:25" x14ac:dyDescent="0.2">
      <c r="W135" s="17"/>
      <c r="X135" s="17"/>
      <c r="Y135" s="17"/>
    </row>
    <row r="136" spans="23:25" x14ac:dyDescent="0.2">
      <c r="W136" s="17"/>
      <c r="X136" s="17"/>
      <c r="Y136" s="17"/>
    </row>
    <row r="137" spans="23:25" x14ac:dyDescent="0.2">
      <c r="W137" s="17"/>
      <c r="X137" s="17"/>
      <c r="Y137" s="17"/>
    </row>
    <row r="138" spans="23:25" x14ac:dyDescent="0.2">
      <c r="W138" s="17"/>
      <c r="X138" s="17"/>
      <c r="Y138" s="17"/>
    </row>
    <row r="139" spans="23:25" x14ac:dyDescent="0.2">
      <c r="W139" s="17"/>
      <c r="X139" s="17"/>
      <c r="Y139" s="17"/>
    </row>
    <row r="140" spans="23:25" x14ac:dyDescent="0.2">
      <c r="W140" s="17"/>
      <c r="X140" s="17"/>
      <c r="Y140" s="17"/>
    </row>
    <row r="141" spans="23:25" x14ac:dyDescent="0.2">
      <c r="W141" s="17"/>
      <c r="X141" s="17"/>
      <c r="Y141" s="17"/>
    </row>
    <row r="142" spans="23:25" x14ac:dyDescent="0.2">
      <c r="W142" s="17"/>
      <c r="X142" s="17"/>
      <c r="Y142" s="17"/>
    </row>
    <row r="143" spans="23:25" x14ac:dyDescent="0.2">
      <c r="W143" s="17"/>
      <c r="X143" s="17"/>
      <c r="Y143" s="17"/>
    </row>
    <row r="144" spans="23:25" x14ac:dyDescent="0.2">
      <c r="W144" s="17"/>
      <c r="X144" s="17"/>
      <c r="Y144" s="17"/>
    </row>
    <row r="145" spans="23:25" x14ac:dyDescent="0.2">
      <c r="W145" s="17"/>
      <c r="X145" s="17"/>
      <c r="Y145" s="17"/>
    </row>
    <row r="146" spans="23:25" x14ac:dyDescent="0.2">
      <c r="W146" s="17"/>
      <c r="X146" s="17"/>
      <c r="Y146" s="17"/>
    </row>
    <row r="147" spans="23:25" x14ac:dyDescent="0.2">
      <c r="W147" s="17"/>
      <c r="X147" s="17"/>
      <c r="Y147" s="17"/>
    </row>
    <row r="148" spans="23:25" x14ac:dyDescent="0.2">
      <c r="W148" s="17"/>
      <c r="X148" s="17"/>
      <c r="Y148" s="17"/>
    </row>
    <row r="149" spans="23:25" x14ac:dyDescent="0.2">
      <c r="W149" s="17"/>
      <c r="X149" s="17"/>
      <c r="Y149" s="17"/>
    </row>
    <row r="150" spans="23:25" x14ac:dyDescent="0.2">
      <c r="W150" s="17"/>
      <c r="X150" s="17"/>
      <c r="Y150" s="17"/>
    </row>
    <row r="151" spans="23:25" x14ac:dyDescent="0.2">
      <c r="W151" s="17"/>
      <c r="X151" s="17"/>
      <c r="Y151" s="17"/>
    </row>
    <row r="152" spans="23:25" x14ac:dyDescent="0.2">
      <c r="W152" s="17"/>
      <c r="X152" s="17"/>
      <c r="Y152" s="17"/>
    </row>
    <row r="153" spans="23:25" x14ac:dyDescent="0.2">
      <c r="W153" s="17"/>
      <c r="X153" s="17"/>
      <c r="Y153" s="17"/>
    </row>
    <row r="154" spans="23:25" x14ac:dyDescent="0.2">
      <c r="W154" s="17"/>
      <c r="X154" s="17"/>
      <c r="Y154" s="17"/>
    </row>
    <row r="155" spans="23:25" x14ac:dyDescent="0.2">
      <c r="W155" s="17"/>
      <c r="X155" s="17"/>
      <c r="Y155" s="17"/>
    </row>
    <row r="156" spans="23:25" x14ac:dyDescent="0.2">
      <c r="W156" s="17"/>
      <c r="X156" s="17"/>
      <c r="Y156" s="17"/>
    </row>
    <row r="157" spans="23:25" x14ac:dyDescent="0.2">
      <c r="W157" s="17"/>
      <c r="X157" s="17"/>
      <c r="Y157" s="17"/>
    </row>
    <row r="158" spans="23:25" x14ac:dyDescent="0.2">
      <c r="W158" s="17"/>
      <c r="X158" s="17"/>
      <c r="Y158" s="17"/>
    </row>
    <row r="159" spans="23:25" x14ac:dyDescent="0.2">
      <c r="W159" s="17"/>
      <c r="X159" s="17"/>
      <c r="Y159" s="17"/>
    </row>
    <row r="160" spans="23:25" x14ac:dyDescent="0.2">
      <c r="W160" s="17"/>
      <c r="X160" s="17"/>
      <c r="Y160" s="17"/>
    </row>
    <row r="161" spans="23:25" x14ac:dyDescent="0.2">
      <c r="W161" s="17"/>
      <c r="X161" s="17"/>
      <c r="Y161" s="17"/>
    </row>
    <row r="162" spans="23:25" x14ac:dyDescent="0.2">
      <c r="W162" s="17"/>
      <c r="X162" s="17"/>
      <c r="Y162" s="17"/>
    </row>
    <row r="163" spans="23:25" x14ac:dyDescent="0.2">
      <c r="W163" s="17"/>
      <c r="X163" s="17"/>
      <c r="Y163" s="17"/>
    </row>
    <row r="164" spans="23:25" x14ac:dyDescent="0.2">
      <c r="W164" s="17"/>
      <c r="X164" s="17"/>
      <c r="Y164" s="17"/>
    </row>
    <row r="165" spans="23:25" x14ac:dyDescent="0.2">
      <c r="W165" s="17"/>
      <c r="X165" s="17"/>
      <c r="Y165" s="17"/>
    </row>
    <row r="166" spans="23:25" x14ac:dyDescent="0.2">
      <c r="W166" s="17"/>
      <c r="X166" s="17"/>
      <c r="Y166" s="17"/>
    </row>
    <row r="167" spans="23:25" x14ac:dyDescent="0.2">
      <c r="W167" s="17"/>
      <c r="X167" s="17"/>
      <c r="Y167" s="17"/>
    </row>
    <row r="168" spans="23:25" x14ac:dyDescent="0.2">
      <c r="W168" s="17"/>
      <c r="X168" s="17"/>
      <c r="Y168" s="17"/>
    </row>
    <row r="169" spans="23:25" x14ac:dyDescent="0.2">
      <c r="W169" s="17"/>
      <c r="X169" s="17"/>
      <c r="Y169" s="17"/>
    </row>
    <row r="170" spans="23:25" x14ac:dyDescent="0.2">
      <c r="W170" s="17"/>
      <c r="X170" s="17"/>
      <c r="Y170" s="17"/>
    </row>
    <row r="171" spans="23:25" x14ac:dyDescent="0.2">
      <c r="W171" s="17"/>
      <c r="X171" s="17"/>
      <c r="Y171" s="17"/>
    </row>
    <row r="172" spans="23:25" x14ac:dyDescent="0.2">
      <c r="W172" s="17"/>
      <c r="X172" s="17"/>
      <c r="Y172" s="17"/>
    </row>
    <row r="173" spans="23:25" x14ac:dyDescent="0.2">
      <c r="W173" s="17"/>
      <c r="X173" s="17"/>
      <c r="Y173" s="17"/>
    </row>
    <row r="174" spans="23:25" x14ac:dyDescent="0.2">
      <c r="W174" s="17"/>
      <c r="X174" s="17"/>
      <c r="Y174" s="17"/>
    </row>
    <row r="175" spans="23:25" x14ac:dyDescent="0.2">
      <c r="W175" s="17"/>
      <c r="X175" s="17"/>
      <c r="Y175" s="17"/>
    </row>
    <row r="176" spans="23:25" x14ac:dyDescent="0.2">
      <c r="W176" s="17"/>
      <c r="X176" s="17"/>
      <c r="Y176" s="17"/>
    </row>
    <row r="177" spans="23:25" x14ac:dyDescent="0.2">
      <c r="W177" s="17"/>
      <c r="X177" s="17"/>
      <c r="Y177" s="17"/>
    </row>
    <row r="178" spans="23:25" x14ac:dyDescent="0.2">
      <c r="W178" s="17"/>
      <c r="X178" s="17"/>
      <c r="Y178" s="17"/>
    </row>
    <row r="179" spans="23:25" x14ac:dyDescent="0.2">
      <c r="W179" s="17"/>
      <c r="X179" s="17"/>
      <c r="Y179" s="17"/>
    </row>
    <row r="180" spans="23:25" x14ac:dyDescent="0.2">
      <c r="W180" s="17"/>
      <c r="X180" s="17"/>
      <c r="Y180" s="17"/>
    </row>
    <row r="181" spans="23:25" x14ac:dyDescent="0.2">
      <c r="W181" s="17"/>
      <c r="X181" s="17"/>
      <c r="Y181" s="17"/>
    </row>
    <row r="182" spans="23:25" x14ac:dyDescent="0.2">
      <c r="W182" s="17"/>
      <c r="X182" s="17"/>
      <c r="Y182" s="17"/>
    </row>
    <row r="183" spans="23:25" x14ac:dyDescent="0.2">
      <c r="W183" s="17"/>
      <c r="X183" s="17"/>
      <c r="Y183" s="17"/>
    </row>
    <row r="184" spans="23:25" x14ac:dyDescent="0.2">
      <c r="W184" s="17"/>
      <c r="X184" s="17"/>
      <c r="Y184" s="17"/>
    </row>
    <row r="185" spans="23:25" x14ac:dyDescent="0.2">
      <c r="W185" s="17"/>
      <c r="X185" s="17"/>
      <c r="Y185" s="17"/>
    </row>
    <row r="186" spans="23:25" x14ac:dyDescent="0.2">
      <c r="W186" s="17"/>
      <c r="X186" s="17"/>
      <c r="Y186" s="17"/>
    </row>
    <row r="187" spans="23:25" x14ac:dyDescent="0.2">
      <c r="W187" s="17"/>
      <c r="X187" s="17"/>
      <c r="Y187" s="17"/>
    </row>
    <row r="188" spans="23:25" x14ac:dyDescent="0.2">
      <c r="W188" s="17"/>
      <c r="X188" s="17"/>
      <c r="Y188" s="17"/>
    </row>
    <row r="189" spans="23:25" x14ac:dyDescent="0.2">
      <c r="W189" s="17"/>
      <c r="X189" s="17"/>
      <c r="Y189" s="17"/>
    </row>
    <row r="190" spans="23:25" x14ac:dyDescent="0.2">
      <c r="W190" s="17"/>
      <c r="X190" s="17"/>
      <c r="Y190" s="17"/>
    </row>
    <row r="191" spans="23:25" x14ac:dyDescent="0.2">
      <c r="W191" s="17"/>
      <c r="X191" s="17"/>
      <c r="Y191" s="17"/>
    </row>
    <row r="192" spans="23:25" x14ac:dyDescent="0.2">
      <c r="W192" s="17"/>
      <c r="X192" s="17"/>
      <c r="Y192" s="17"/>
    </row>
    <row r="193" spans="23:25" x14ac:dyDescent="0.2">
      <c r="W193" s="17"/>
      <c r="X193" s="17"/>
      <c r="Y193" s="17"/>
    </row>
    <row r="194" spans="23:25" x14ac:dyDescent="0.2">
      <c r="W194" s="17"/>
      <c r="X194" s="17"/>
      <c r="Y194" s="17"/>
    </row>
    <row r="195" spans="23:25" x14ac:dyDescent="0.2">
      <c r="W195" s="17"/>
      <c r="X195" s="17"/>
      <c r="Y195" s="17"/>
    </row>
    <row r="196" spans="23:25" x14ac:dyDescent="0.2">
      <c r="W196" s="17"/>
      <c r="X196" s="17"/>
      <c r="Y196" s="17"/>
    </row>
    <row r="197" spans="23:25" x14ac:dyDescent="0.2">
      <c r="W197" s="17"/>
      <c r="X197" s="17"/>
      <c r="Y197" s="17"/>
    </row>
    <row r="198" spans="23:25" x14ac:dyDescent="0.2">
      <c r="W198" s="17"/>
      <c r="X198" s="17"/>
      <c r="Y198" s="17"/>
    </row>
    <row r="199" spans="23:25" x14ac:dyDescent="0.2">
      <c r="W199" s="17"/>
      <c r="X199" s="17"/>
      <c r="Y199" s="17"/>
    </row>
    <row r="200" spans="23:25" x14ac:dyDescent="0.2">
      <c r="W200" s="17"/>
      <c r="X200" s="17"/>
      <c r="Y200" s="17"/>
    </row>
    <row r="201" spans="23:25" x14ac:dyDescent="0.2">
      <c r="W201" s="17"/>
      <c r="X201" s="17"/>
      <c r="Y201" s="17"/>
    </row>
    <row r="202" spans="23:25" x14ac:dyDescent="0.2">
      <c r="W202" s="17"/>
      <c r="X202" s="17"/>
      <c r="Y202" s="17"/>
    </row>
    <row r="203" spans="23:25" x14ac:dyDescent="0.2">
      <c r="W203" s="17"/>
      <c r="X203" s="17"/>
      <c r="Y203" s="17"/>
    </row>
    <row r="204" spans="23:25" x14ac:dyDescent="0.2">
      <c r="W204" s="17"/>
      <c r="X204" s="17"/>
      <c r="Y204" s="17"/>
    </row>
    <row r="205" spans="23:25" x14ac:dyDescent="0.2">
      <c r="W205" s="17"/>
      <c r="X205" s="17"/>
      <c r="Y205" s="17"/>
    </row>
    <row r="206" spans="23:25" x14ac:dyDescent="0.2">
      <c r="W206" s="17"/>
      <c r="X206" s="17"/>
      <c r="Y206" s="17"/>
    </row>
    <row r="207" spans="23:25" x14ac:dyDescent="0.2">
      <c r="W207" s="17"/>
      <c r="X207" s="17"/>
      <c r="Y207" s="17"/>
    </row>
    <row r="208" spans="23:25" x14ac:dyDescent="0.2">
      <c r="W208" s="17"/>
      <c r="X208" s="17"/>
      <c r="Y208" s="17"/>
    </row>
    <row r="209" spans="23:25" x14ac:dyDescent="0.2">
      <c r="W209" s="17"/>
      <c r="X209" s="17"/>
      <c r="Y209" s="17"/>
    </row>
    <row r="210" spans="23:25" x14ac:dyDescent="0.2">
      <c r="W210" s="17"/>
      <c r="X210" s="17"/>
      <c r="Y210" s="17"/>
    </row>
    <row r="211" spans="23:25" x14ac:dyDescent="0.2">
      <c r="W211" s="17"/>
      <c r="X211" s="17"/>
      <c r="Y211" s="17"/>
    </row>
    <row r="212" spans="23:25" x14ac:dyDescent="0.2">
      <c r="W212" s="17"/>
      <c r="X212" s="17"/>
      <c r="Y212" s="17"/>
    </row>
    <row r="213" spans="23:25" x14ac:dyDescent="0.2">
      <c r="W213" s="17"/>
      <c r="X213" s="17"/>
      <c r="Y213" s="17"/>
    </row>
    <row r="214" spans="23:25" x14ac:dyDescent="0.2">
      <c r="W214" s="17"/>
      <c r="X214" s="17"/>
      <c r="Y214" s="17"/>
    </row>
    <row r="215" spans="23:25" x14ac:dyDescent="0.2">
      <c r="W215" s="17"/>
      <c r="X215" s="17"/>
      <c r="Y215" s="17"/>
    </row>
    <row r="216" spans="23:25" x14ac:dyDescent="0.2">
      <c r="W216" s="17"/>
      <c r="X216" s="17"/>
      <c r="Y216" s="17"/>
    </row>
    <row r="217" spans="23:25" x14ac:dyDescent="0.2">
      <c r="W217" s="17"/>
      <c r="X217" s="17"/>
      <c r="Y217" s="17"/>
    </row>
    <row r="218" spans="23:25" x14ac:dyDescent="0.2">
      <c r="W218" s="17"/>
      <c r="X218" s="17"/>
      <c r="Y218" s="17"/>
    </row>
    <row r="219" spans="23:25" x14ac:dyDescent="0.2">
      <c r="W219" s="17"/>
      <c r="X219" s="17"/>
      <c r="Y219" s="17"/>
    </row>
    <row r="220" spans="23:25" x14ac:dyDescent="0.2">
      <c r="W220" s="17"/>
      <c r="X220" s="17"/>
      <c r="Y220" s="17"/>
    </row>
    <row r="221" spans="23:25" x14ac:dyDescent="0.2">
      <c r="W221" s="17"/>
      <c r="X221" s="17"/>
      <c r="Y221" s="17"/>
    </row>
    <row r="222" spans="23:25" x14ac:dyDescent="0.2">
      <c r="W222" s="17"/>
      <c r="X222" s="17"/>
      <c r="Y222" s="17"/>
    </row>
    <row r="223" spans="23:25" x14ac:dyDescent="0.2">
      <c r="W223" s="17"/>
      <c r="X223" s="17"/>
      <c r="Y223" s="17"/>
    </row>
    <row r="224" spans="23:25" x14ac:dyDescent="0.2">
      <c r="W224" s="17"/>
      <c r="X224" s="17"/>
      <c r="Y224" s="17"/>
    </row>
    <row r="225" spans="23:25" x14ac:dyDescent="0.2">
      <c r="W225" s="17"/>
      <c r="X225" s="17"/>
      <c r="Y225" s="17"/>
    </row>
    <row r="226" spans="23:25" x14ac:dyDescent="0.2">
      <c r="W226" s="17"/>
      <c r="X226" s="17"/>
      <c r="Y226" s="17"/>
    </row>
    <row r="227" spans="23:25" x14ac:dyDescent="0.2">
      <c r="W227" s="17"/>
      <c r="X227" s="17"/>
      <c r="Y227" s="17"/>
    </row>
    <row r="228" spans="23:25" x14ac:dyDescent="0.2">
      <c r="W228" s="17"/>
      <c r="X228" s="17"/>
      <c r="Y228" s="17"/>
    </row>
    <row r="229" spans="23:25" x14ac:dyDescent="0.2">
      <c r="W229" s="17"/>
      <c r="X229" s="17"/>
      <c r="Y229" s="17"/>
    </row>
    <row r="230" spans="23:25" x14ac:dyDescent="0.2">
      <c r="W230" s="17"/>
      <c r="X230" s="17"/>
      <c r="Y230" s="17"/>
    </row>
    <row r="231" spans="23:25" x14ac:dyDescent="0.2">
      <c r="W231" s="17"/>
      <c r="X231" s="17"/>
      <c r="Y231" s="17"/>
    </row>
    <row r="232" spans="23:25" x14ac:dyDescent="0.2">
      <c r="W232" s="17"/>
      <c r="X232" s="17"/>
      <c r="Y232" s="17"/>
    </row>
    <row r="233" spans="23:25" x14ac:dyDescent="0.2">
      <c r="W233" s="17"/>
      <c r="X233" s="17"/>
      <c r="Y233" s="17"/>
    </row>
    <row r="234" spans="23:25" x14ac:dyDescent="0.2">
      <c r="W234" s="17"/>
      <c r="X234" s="17"/>
      <c r="Y234" s="17"/>
    </row>
    <row r="235" spans="23:25" x14ac:dyDescent="0.2">
      <c r="W235" s="17"/>
      <c r="X235" s="17"/>
      <c r="Y235" s="17"/>
    </row>
    <row r="236" spans="23:25" x14ac:dyDescent="0.2">
      <c r="W236" s="17"/>
      <c r="X236" s="17"/>
      <c r="Y236" s="17"/>
    </row>
    <row r="237" spans="23:25" x14ac:dyDescent="0.2">
      <c r="W237" s="17"/>
      <c r="X237" s="17"/>
      <c r="Y237" s="17"/>
    </row>
    <row r="238" spans="23:25" x14ac:dyDescent="0.2">
      <c r="W238" s="17"/>
      <c r="X238" s="17"/>
      <c r="Y238" s="17"/>
    </row>
    <row r="239" spans="23:25" x14ac:dyDescent="0.2">
      <c r="W239" s="17"/>
      <c r="X239" s="17"/>
      <c r="Y239" s="17"/>
    </row>
    <row r="240" spans="23:25" x14ac:dyDescent="0.2">
      <c r="W240" s="17"/>
      <c r="X240" s="17"/>
      <c r="Y240" s="17"/>
    </row>
    <row r="241" spans="23:25" x14ac:dyDescent="0.2">
      <c r="W241" s="17"/>
      <c r="X241" s="17"/>
      <c r="Y241" s="17"/>
    </row>
    <row r="242" spans="23:25" x14ac:dyDescent="0.2">
      <c r="W242" s="17"/>
      <c r="X242" s="17"/>
      <c r="Y242" s="17"/>
    </row>
    <row r="243" spans="23:25" x14ac:dyDescent="0.2">
      <c r="W243" s="17"/>
      <c r="X243" s="17"/>
      <c r="Y243" s="17"/>
    </row>
    <row r="244" spans="23:25" x14ac:dyDescent="0.2">
      <c r="W244" s="17"/>
      <c r="X244" s="17"/>
      <c r="Y244" s="17"/>
    </row>
    <row r="245" spans="23:25" x14ac:dyDescent="0.2">
      <c r="W245" s="17"/>
      <c r="X245" s="17"/>
      <c r="Y245" s="17"/>
    </row>
    <row r="246" spans="23:25" x14ac:dyDescent="0.2">
      <c r="W246" s="17"/>
      <c r="X246" s="17"/>
      <c r="Y246" s="17"/>
    </row>
    <row r="247" spans="23:25" x14ac:dyDescent="0.2">
      <c r="W247" s="17"/>
      <c r="X247" s="17"/>
      <c r="Y247" s="17"/>
    </row>
    <row r="248" spans="23:25" x14ac:dyDescent="0.2">
      <c r="W248" s="17"/>
      <c r="X248" s="17"/>
      <c r="Y248" s="17"/>
    </row>
    <row r="249" spans="23:25" x14ac:dyDescent="0.2">
      <c r="W249" s="17"/>
      <c r="X249" s="17"/>
      <c r="Y249" s="17"/>
    </row>
    <row r="250" spans="23:25" x14ac:dyDescent="0.2">
      <c r="W250" s="17"/>
      <c r="X250" s="17"/>
      <c r="Y250" s="17"/>
    </row>
    <row r="251" spans="23:25" x14ac:dyDescent="0.2">
      <c r="W251" s="17"/>
      <c r="X251" s="17"/>
      <c r="Y251" s="17"/>
    </row>
    <row r="252" spans="23:25" x14ac:dyDescent="0.2">
      <c r="W252" s="17"/>
      <c r="X252" s="17"/>
      <c r="Y252" s="17"/>
    </row>
    <row r="253" spans="23:25" x14ac:dyDescent="0.2">
      <c r="W253" s="17"/>
      <c r="X253" s="17"/>
      <c r="Y253" s="17"/>
    </row>
    <row r="254" spans="23:25" x14ac:dyDescent="0.2">
      <c r="W254" s="17"/>
      <c r="X254" s="17"/>
      <c r="Y254" s="17"/>
    </row>
    <row r="255" spans="23:25" x14ac:dyDescent="0.2">
      <c r="W255" s="17"/>
      <c r="X255" s="17"/>
      <c r="Y255" s="17"/>
    </row>
    <row r="256" spans="23:25" x14ac:dyDescent="0.2">
      <c r="W256" s="17"/>
      <c r="X256" s="17"/>
      <c r="Y256" s="17"/>
    </row>
    <row r="257" spans="23:25" x14ac:dyDescent="0.2">
      <c r="W257" s="17"/>
      <c r="X257" s="17"/>
      <c r="Y257" s="17"/>
    </row>
    <row r="258" spans="23:25" x14ac:dyDescent="0.2">
      <c r="W258" s="17"/>
      <c r="X258" s="17"/>
      <c r="Y258" s="17"/>
    </row>
    <row r="259" spans="23:25" x14ac:dyDescent="0.2">
      <c r="W259" s="17"/>
      <c r="X259" s="17"/>
      <c r="Y259" s="17"/>
    </row>
    <row r="260" spans="23:25" x14ac:dyDescent="0.2">
      <c r="W260" s="17"/>
      <c r="X260" s="17"/>
      <c r="Y260" s="17"/>
    </row>
    <row r="261" spans="23:25" x14ac:dyDescent="0.2">
      <c r="W261" s="17"/>
      <c r="X261" s="17"/>
      <c r="Y261" s="17"/>
    </row>
    <row r="262" spans="23:25" x14ac:dyDescent="0.2">
      <c r="W262" s="17"/>
      <c r="X262" s="17"/>
      <c r="Y262" s="17"/>
    </row>
    <row r="263" spans="23:25" x14ac:dyDescent="0.2">
      <c r="W263" s="17"/>
      <c r="X263" s="17"/>
      <c r="Y263" s="17"/>
    </row>
    <row r="264" spans="23:25" x14ac:dyDescent="0.2">
      <c r="W264" s="17"/>
      <c r="X264" s="17"/>
      <c r="Y264" s="17"/>
    </row>
    <row r="265" spans="23:25" x14ac:dyDescent="0.2">
      <c r="W265" s="17"/>
      <c r="X265" s="17"/>
      <c r="Y265" s="17"/>
    </row>
    <row r="266" spans="23:25" x14ac:dyDescent="0.2">
      <c r="W266" s="17"/>
      <c r="X266" s="17"/>
      <c r="Y266" s="17"/>
    </row>
    <row r="267" spans="23:25" x14ac:dyDescent="0.2">
      <c r="W267" s="17"/>
      <c r="X267" s="17"/>
      <c r="Y267" s="17"/>
    </row>
    <row r="268" spans="23:25" x14ac:dyDescent="0.2">
      <c r="W268" s="17"/>
      <c r="X268" s="17"/>
      <c r="Y268" s="17"/>
    </row>
    <row r="269" spans="23:25" x14ac:dyDescent="0.2">
      <c r="W269" s="17"/>
      <c r="X269" s="17"/>
      <c r="Y269" s="17"/>
    </row>
    <row r="270" spans="23:25" x14ac:dyDescent="0.2">
      <c r="W270" s="17"/>
      <c r="X270" s="17"/>
      <c r="Y270" s="17"/>
    </row>
    <row r="271" spans="23:25" x14ac:dyDescent="0.2">
      <c r="W271" s="17"/>
      <c r="X271" s="17"/>
      <c r="Y271" s="17"/>
    </row>
    <row r="272" spans="23:25" x14ac:dyDescent="0.2">
      <c r="W272" s="17"/>
      <c r="X272" s="17"/>
      <c r="Y272" s="17"/>
    </row>
    <row r="273" spans="23:25" x14ac:dyDescent="0.2">
      <c r="W273" s="17"/>
      <c r="X273" s="17"/>
      <c r="Y273" s="17"/>
    </row>
    <row r="274" spans="23:25" x14ac:dyDescent="0.2">
      <c r="W274" s="17"/>
      <c r="X274" s="17"/>
      <c r="Y274" s="17"/>
    </row>
    <row r="275" spans="23:25" x14ac:dyDescent="0.2">
      <c r="W275" s="17"/>
      <c r="X275" s="17"/>
      <c r="Y275" s="17"/>
    </row>
    <row r="276" spans="23:25" x14ac:dyDescent="0.2">
      <c r="W276" s="17"/>
      <c r="X276" s="17"/>
      <c r="Y276" s="17"/>
    </row>
    <row r="277" spans="23:25" x14ac:dyDescent="0.2">
      <c r="W277" s="17"/>
      <c r="X277" s="17"/>
      <c r="Y277" s="17"/>
    </row>
    <row r="278" spans="23:25" x14ac:dyDescent="0.2">
      <c r="W278" s="17"/>
      <c r="X278" s="17"/>
      <c r="Y278" s="17"/>
    </row>
    <row r="279" spans="23:25" x14ac:dyDescent="0.2">
      <c r="W279" s="17"/>
      <c r="X279" s="17"/>
      <c r="Y279" s="17"/>
    </row>
    <row r="280" spans="23:25" x14ac:dyDescent="0.2">
      <c r="W280" s="17"/>
      <c r="X280" s="17"/>
      <c r="Y280" s="17"/>
    </row>
    <row r="281" spans="23:25" x14ac:dyDescent="0.2">
      <c r="W281" s="17"/>
      <c r="X281" s="17"/>
      <c r="Y281" s="17"/>
    </row>
    <row r="282" spans="23:25" x14ac:dyDescent="0.2">
      <c r="W282" s="17"/>
      <c r="X282" s="17"/>
      <c r="Y282" s="17"/>
    </row>
    <row r="283" spans="23:25" x14ac:dyDescent="0.2">
      <c r="W283" s="17"/>
      <c r="X283" s="17"/>
      <c r="Y283" s="17"/>
    </row>
    <row r="284" spans="23:25" x14ac:dyDescent="0.2">
      <c r="W284" s="17"/>
      <c r="X284" s="17"/>
      <c r="Y284" s="17"/>
    </row>
    <row r="285" spans="23:25" x14ac:dyDescent="0.2">
      <c r="W285" s="17"/>
      <c r="X285" s="17"/>
      <c r="Y285" s="17"/>
    </row>
    <row r="286" spans="23:25" x14ac:dyDescent="0.2">
      <c r="W286" s="17"/>
      <c r="X286" s="17"/>
      <c r="Y286" s="17"/>
    </row>
    <row r="287" spans="23:25" x14ac:dyDescent="0.2">
      <c r="W287" s="17"/>
      <c r="X287" s="17"/>
      <c r="Y287" s="17"/>
    </row>
    <row r="288" spans="23:25" x14ac:dyDescent="0.2">
      <c r="W288" s="17"/>
      <c r="X288" s="17"/>
      <c r="Y288" s="17"/>
    </row>
    <row r="289" spans="23:25" x14ac:dyDescent="0.2">
      <c r="W289" s="17"/>
      <c r="X289" s="17"/>
      <c r="Y289" s="17"/>
    </row>
    <row r="290" spans="23:25" x14ac:dyDescent="0.2">
      <c r="W290" s="17"/>
      <c r="X290" s="17"/>
      <c r="Y290" s="17"/>
    </row>
    <row r="291" spans="23:25" x14ac:dyDescent="0.2">
      <c r="W291" s="17"/>
      <c r="X291" s="17"/>
      <c r="Y291" s="17"/>
    </row>
    <row r="292" spans="23:25" x14ac:dyDescent="0.2">
      <c r="W292" s="17"/>
      <c r="X292" s="17"/>
      <c r="Y292" s="17"/>
    </row>
    <row r="293" spans="23:25" x14ac:dyDescent="0.2">
      <c r="W293" s="17"/>
      <c r="X293" s="17"/>
      <c r="Y293" s="17"/>
    </row>
    <row r="294" spans="23:25" x14ac:dyDescent="0.2">
      <c r="W294" s="17"/>
      <c r="X294" s="17"/>
      <c r="Y294" s="17"/>
    </row>
    <row r="295" spans="23:25" x14ac:dyDescent="0.2">
      <c r="W295" s="17"/>
      <c r="X295" s="17"/>
      <c r="Y295" s="17"/>
    </row>
    <row r="296" spans="23:25" x14ac:dyDescent="0.2">
      <c r="W296" s="17"/>
      <c r="X296" s="17"/>
      <c r="Y296" s="17"/>
    </row>
    <row r="297" spans="23:25" x14ac:dyDescent="0.2">
      <c r="W297" s="17"/>
      <c r="X297" s="17"/>
      <c r="Y297" s="17"/>
    </row>
    <row r="298" spans="23:25" x14ac:dyDescent="0.2">
      <c r="W298" s="17"/>
      <c r="X298" s="17"/>
      <c r="Y298" s="17"/>
    </row>
    <row r="299" spans="23:25" x14ac:dyDescent="0.2">
      <c r="W299" s="17"/>
      <c r="X299" s="17"/>
      <c r="Y299" s="17"/>
    </row>
    <row r="300" spans="23:25" x14ac:dyDescent="0.2">
      <c r="W300" s="17"/>
      <c r="X300" s="17"/>
      <c r="Y300" s="17"/>
    </row>
    <row r="301" spans="23:25" x14ac:dyDescent="0.2">
      <c r="W301" s="17"/>
      <c r="X301" s="17"/>
      <c r="Y301" s="17"/>
    </row>
    <row r="302" spans="23:25" x14ac:dyDescent="0.2">
      <c r="W302" s="17"/>
      <c r="X302" s="17"/>
      <c r="Y302" s="17"/>
    </row>
    <row r="303" spans="23:25" x14ac:dyDescent="0.2">
      <c r="W303" s="17"/>
      <c r="X303" s="17"/>
      <c r="Y303" s="17"/>
    </row>
    <row r="304" spans="23:25" x14ac:dyDescent="0.2">
      <c r="W304" s="17"/>
      <c r="X304" s="17"/>
      <c r="Y304" s="17"/>
    </row>
    <row r="305" spans="23:25" x14ac:dyDescent="0.2">
      <c r="W305" s="17"/>
      <c r="X305" s="17"/>
      <c r="Y305" s="17"/>
    </row>
    <row r="306" spans="23:25" x14ac:dyDescent="0.2">
      <c r="W306" s="17"/>
      <c r="X306" s="17"/>
      <c r="Y306" s="17"/>
    </row>
    <row r="307" spans="23:25" x14ac:dyDescent="0.2">
      <c r="W307" s="17"/>
      <c r="X307" s="17"/>
      <c r="Y307" s="17"/>
    </row>
    <row r="308" spans="23:25" x14ac:dyDescent="0.2">
      <c r="W308" s="17"/>
      <c r="X308" s="17"/>
      <c r="Y308" s="17"/>
    </row>
    <row r="309" spans="23:25" x14ac:dyDescent="0.2">
      <c r="W309" s="17"/>
      <c r="X309" s="17"/>
      <c r="Y309" s="17"/>
    </row>
    <row r="310" spans="23:25" x14ac:dyDescent="0.2">
      <c r="W310" s="17"/>
      <c r="X310" s="17"/>
      <c r="Y310" s="17"/>
    </row>
    <row r="311" spans="23:25" x14ac:dyDescent="0.2">
      <c r="W311" s="17"/>
      <c r="X311" s="17"/>
      <c r="Y311" s="17"/>
    </row>
    <row r="312" spans="23:25" x14ac:dyDescent="0.2">
      <c r="W312" s="17"/>
      <c r="X312" s="17"/>
      <c r="Y312" s="17"/>
    </row>
    <row r="313" spans="23:25" x14ac:dyDescent="0.2">
      <c r="W313" s="17"/>
      <c r="X313" s="17"/>
      <c r="Y313" s="17"/>
    </row>
    <row r="314" spans="23:25" x14ac:dyDescent="0.2">
      <c r="W314" s="17"/>
      <c r="X314" s="17"/>
      <c r="Y314" s="17"/>
    </row>
    <row r="315" spans="23:25" x14ac:dyDescent="0.2">
      <c r="W315" s="17"/>
      <c r="X315" s="17"/>
      <c r="Y315" s="17"/>
    </row>
    <row r="316" spans="23:25" x14ac:dyDescent="0.2">
      <c r="W316" s="17"/>
      <c r="X316" s="17"/>
      <c r="Y316" s="17"/>
    </row>
    <row r="317" spans="23:25" x14ac:dyDescent="0.2">
      <c r="W317" s="17"/>
      <c r="X317" s="17"/>
      <c r="Y317" s="17"/>
    </row>
    <row r="318" spans="23:25" x14ac:dyDescent="0.2">
      <c r="W318" s="17"/>
      <c r="X318" s="17"/>
      <c r="Y318" s="17"/>
    </row>
    <row r="319" spans="23:25" x14ac:dyDescent="0.2">
      <c r="W319" s="17"/>
      <c r="X319" s="17"/>
      <c r="Y319" s="17"/>
    </row>
    <row r="320" spans="23:25" x14ac:dyDescent="0.2">
      <c r="W320" s="17"/>
      <c r="X320" s="17"/>
      <c r="Y320" s="17"/>
    </row>
    <row r="321" spans="23:25" x14ac:dyDescent="0.2">
      <c r="W321" s="17"/>
      <c r="X321" s="17"/>
      <c r="Y321" s="17"/>
    </row>
    <row r="322" spans="23:25" x14ac:dyDescent="0.2">
      <c r="W322" s="17"/>
      <c r="X322" s="17"/>
      <c r="Y322" s="17"/>
    </row>
    <row r="323" spans="23:25" x14ac:dyDescent="0.2">
      <c r="W323" s="17"/>
      <c r="X323" s="17"/>
      <c r="Y323" s="17"/>
    </row>
    <row r="324" spans="23:25" x14ac:dyDescent="0.2">
      <c r="W324" s="17"/>
      <c r="X324" s="17"/>
      <c r="Y324" s="17"/>
    </row>
    <row r="325" spans="23:25" x14ac:dyDescent="0.2">
      <c r="W325" s="17"/>
      <c r="X325" s="17"/>
      <c r="Y325" s="17"/>
    </row>
    <row r="326" spans="23:25" x14ac:dyDescent="0.2">
      <c r="W326" s="17"/>
      <c r="X326" s="17"/>
      <c r="Y326" s="17"/>
    </row>
    <row r="327" spans="23:25" x14ac:dyDescent="0.2">
      <c r="W327" s="17"/>
      <c r="X327" s="17"/>
      <c r="Y327" s="17"/>
    </row>
    <row r="328" spans="23:25" x14ac:dyDescent="0.2">
      <c r="W328" s="17"/>
      <c r="X328" s="17"/>
      <c r="Y328" s="17"/>
    </row>
    <row r="329" spans="23:25" x14ac:dyDescent="0.2">
      <c r="W329" s="17"/>
      <c r="X329" s="17"/>
      <c r="Y329" s="17"/>
    </row>
    <row r="330" spans="23:25" x14ac:dyDescent="0.2">
      <c r="W330" s="17"/>
      <c r="X330" s="17"/>
      <c r="Y330" s="17"/>
    </row>
    <row r="331" spans="23:25" x14ac:dyDescent="0.2">
      <c r="W331" s="17"/>
      <c r="X331" s="17"/>
      <c r="Y331" s="17"/>
    </row>
    <row r="332" spans="23:25" x14ac:dyDescent="0.2">
      <c r="W332" s="17"/>
      <c r="X332" s="17"/>
      <c r="Y332" s="17"/>
    </row>
    <row r="333" spans="23:25" x14ac:dyDescent="0.2">
      <c r="W333" s="17"/>
      <c r="X333" s="17"/>
      <c r="Y333" s="17"/>
    </row>
    <row r="334" spans="23:25" x14ac:dyDescent="0.2">
      <c r="W334" s="17"/>
      <c r="X334" s="17"/>
      <c r="Y334" s="17"/>
    </row>
    <row r="335" spans="23:25" x14ac:dyDescent="0.2">
      <c r="W335" s="17"/>
      <c r="X335" s="17"/>
      <c r="Y335" s="17"/>
    </row>
    <row r="336" spans="23:25" x14ac:dyDescent="0.2">
      <c r="W336" s="17"/>
      <c r="X336" s="17"/>
      <c r="Y336" s="17"/>
    </row>
    <row r="337" spans="23:25" x14ac:dyDescent="0.2">
      <c r="W337" s="17"/>
      <c r="X337" s="17"/>
      <c r="Y337" s="17"/>
    </row>
    <row r="338" spans="23:25" x14ac:dyDescent="0.2">
      <c r="W338" s="17"/>
      <c r="X338" s="17"/>
      <c r="Y338" s="17"/>
    </row>
    <row r="339" spans="23:25" x14ac:dyDescent="0.2">
      <c r="W339" s="17"/>
      <c r="X339" s="17"/>
      <c r="Y339" s="17"/>
    </row>
    <row r="340" spans="23:25" x14ac:dyDescent="0.2">
      <c r="W340" s="17"/>
      <c r="X340" s="17"/>
      <c r="Y340" s="17"/>
    </row>
    <row r="341" spans="23:25" x14ac:dyDescent="0.2">
      <c r="W341" s="17"/>
      <c r="X341" s="17"/>
      <c r="Y341" s="17"/>
    </row>
    <row r="342" spans="23:25" x14ac:dyDescent="0.2">
      <c r="W342" s="17"/>
      <c r="X342" s="17"/>
      <c r="Y342" s="17"/>
    </row>
    <row r="343" spans="23:25" x14ac:dyDescent="0.2">
      <c r="W343" s="17"/>
      <c r="X343" s="17"/>
      <c r="Y343" s="17"/>
    </row>
    <row r="344" spans="23:25" x14ac:dyDescent="0.2">
      <c r="W344" s="17"/>
      <c r="X344" s="17"/>
      <c r="Y344" s="17"/>
    </row>
    <row r="345" spans="23:25" x14ac:dyDescent="0.2">
      <c r="W345" s="17"/>
      <c r="X345" s="17"/>
      <c r="Y345" s="17"/>
    </row>
    <row r="346" spans="23:25" x14ac:dyDescent="0.2">
      <c r="W346" s="17"/>
      <c r="X346" s="17"/>
      <c r="Y346" s="17"/>
    </row>
    <row r="347" spans="23:25" x14ac:dyDescent="0.2">
      <c r="W347" s="17"/>
      <c r="X347" s="17"/>
      <c r="Y347" s="17"/>
    </row>
    <row r="348" spans="23:25" x14ac:dyDescent="0.2">
      <c r="W348" s="17"/>
      <c r="X348" s="17"/>
      <c r="Y348" s="17"/>
    </row>
    <row r="349" spans="23:25" x14ac:dyDescent="0.2">
      <c r="W349" s="17"/>
      <c r="X349" s="17"/>
      <c r="Y349" s="17"/>
    </row>
    <row r="350" spans="23:25" x14ac:dyDescent="0.2">
      <c r="W350" s="17"/>
      <c r="X350" s="17"/>
      <c r="Y350" s="17"/>
    </row>
    <row r="351" spans="23:25" x14ac:dyDescent="0.2">
      <c r="W351" s="17"/>
      <c r="X351" s="17"/>
      <c r="Y351" s="17"/>
    </row>
    <row r="352" spans="23:25" x14ac:dyDescent="0.2">
      <c r="W352" s="17"/>
      <c r="X352" s="17"/>
      <c r="Y352" s="17"/>
    </row>
    <row r="353" spans="23:25" x14ac:dyDescent="0.2">
      <c r="W353" s="17"/>
      <c r="X353" s="17"/>
      <c r="Y353" s="17"/>
    </row>
    <row r="354" spans="23:25" x14ac:dyDescent="0.2">
      <c r="W354" s="17"/>
      <c r="X354" s="17"/>
      <c r="Y354" s="17"/>
    </row>
    <row r="355" spans="23:25" x14ac:dyDescent="0.2">
      <c r="W355" s="17"/>
      <c r="X355" s="17"/>
      <c r="Y355" s="17"/>
    </row>
    <row r="356" spans="23:25" x14ac:dyDescent="0.2">
      <c r="W356" s="17"/>
      <c r="X356" s="17"/>
      <c r="Y356" s="17"/>
    </row>
    <row r="357" spans="23:25" x14ac:dyDescent="0.2">
      <c r="W357" s="17"/>
      <c r="X357" s="17"/>
      <c r="Y357" s="17"/>
    </row>
    <row r="358" spans="23:25" x14ac:dyDescent="0.2">
      <c r="W358" s="17"/>
      <c r="X358" s="17"/>
      <c r="Y358" s="17"/>
    </row>
    <row r="359" spans="23:25" x14ac:dyDescent="0.2">
      <c r="W359" s="17"/>
      <c r="X359" s="17"/>
      <c r="Y359" s="17"/>
    </row>
    <row r="360" spans="23:25" x14ac:dyDescent="0.2">
      <c r="W360" s="17"/>
      <c r="X360" s="17"/>
      <c r="Y360" s="17"/>
    </row>
    <row r="361" spans="23:25" x14ac:dyDescent="0.2">
      <c r="W361" s="17"/>
      <c r="X361" s="17"/>
      <c r="Y361" s="17"/>
    </row>
    <row r="362" spans="23:25" x14ac:dyDescent="0.2">
      <c r="W362" s="17"/>
      <c r="X362" s="17"/>
      <c r="Y362" s="17"/>
    </row>
    <row r="363" spans="23:25" x14ac:dyDescent="0.2">
      <c r="W363" s="17"/>
      <c r="X363" s="17"/>
      <c r="Y363" s="17"/>
    </row>
    <row r="364" spans="23:25" x14ac:dyDescent="0.2">
      <c r="W364" s="17"/>
      <c r="X364" s="17"/>
      <c r="Y364" s="17"/>
    </row>
    <row r="365" spans="23:25" x14ac:dyDescent="0.2">
      <c r="W365" s="17"/>
      <c r="X365" s="17"/>
      <c r="Y365" s="17"/>
    </row>
    <row r="366" spans="23:25" x14ac:dyDescent="0.2">
      <c r="W366" s="17"/>
      <c r="X366" s="17"/>
      <c r="Y366" s="17"/>
    </row>
    <row r="367" spans="23:25" x14ac:dyDescent="0.2">
      <c r="W367" s="17"/>
      <c r="X367" s="17"/>
      <c r="Y367" s="17"/>
    </row>
    <row r="368" spans="23:25" x14ac:dyDescent="0.2">
      <c r="W368" s="17"/>
      <c r="X368" s="17"/>
      <c r="Y368" s="17"/>
    </row>
    <row r="369" spans="23:25" x14ac:dyDescent="0.2">
      <c r="W369" s="17"/>
      <c r="X369" s="17"/>
      <c r="Y369" s="17"/>
    </row>
    <row r="370" spans="23:25" x14ac:dyDescent="0.2">
      <c r="W370" s="17"/>
      <c r="X370" s="17"/>
      <c r="Y370" s="17"/>
    </row>
    <row r="371" spans="23:25" x14ac:dyDescent="0.2">
      <c r="W371" s="17"/>
      <c r="X371" s="17"/>
      <c r="Y371" s="17"/>
    </row>
    <row r="372" spans="23:25" x14ac:dyDescent="0.2">
      <c r="W372" s="17"/>
      <c r="X372" s="17"/>
      <c r="Y372" s="17"/>
    </row>
    <row r="373" spans="23:25" x14ac:dyDescent="0.2">
      <c r="W373" s="17"/>
      <c r="X373" s="17"/>
      <c r="Y373" s="17"/>
    </row>
    <row r="374" spans="23:25" x14ac:dyDescent="0.2">
      <c r="W374" s="17"/>
      <c r="X374" s="17"/>
      <c r="Y374" s="17"/>
    </row>
    <row r="375" spans="23:25" x14ac:dyDescent="0.2">
      <c r="W375" s="17"/>
      <c r="X375" s="17"/>
      <c r="Y375" s="17"/>
    </row>
    <row r="376" spans="23:25" x14ac:dyDescent="0.2">
      <c r="W376" s="17"/>
      <c r="X376" s="17"/>
      <c r="Y376" s="17"/>
    </row>
    <row r="377" spans="23:25" x14ac:dyDescent="0.2">
      <c r="W377" s="17"/>
      <c r="X377" s="17"/>
      <c r="Y377" s="17"/>
    </row>
    <row r="378" spans="23:25" x14ac:dyDescent="0.2">
      <c r="W378" s="17"/>
      <c r="X378" s="17"/>
      <c r="Y378" s="17"/>
    </row>
    <row r="379" spans="23:25" x14ac:dyDescent="0.2">
      <c r="W379" s="17"/>
      <c r="X379" s="17"/>
      <c r="Y379" s="17"/>
    </row>
    <row r="380" spans="23:25" x14ac:dyDescent="0.2">
      <c r="W380" s="17"/>
      <c r="X380" s="17"/>
      <c r="Y380" s="17"/>
    </row>
    <row r="381" spans="23:25" x14ac:dyDescent="0.2">
      <c r="W381" s="17"/>
      <c r="X381" s="17"/>
      <c r="Y381" s="17"/>
    </row>
    <row r="382" spans="23:25" x14ac:dyDescent="0.2">
      <c r="W382" s="17"/>
      <c r="X382" s="17"/>
      <c r="Y382" s="17"/>
    </row>
    <row r="383" spans="23:25" x14ac:dyDescent="0.2">
      <c r="W383" s="17"/>
      <c r="X383" s="17"/>
      <c r="Y383" s="17"/>
    </row>
    <row r="384" spans="23:25" x14ac:dyDescent="0.2">
      <c r="W384" s="17"/>
      <c r="X384" s="17"/>
      <c r="Y384" s="17"/>
    </row>
    <row r="385" spans="23:25" x14ac:dyDescent="0.2">
      <c r="W385" s="17"/>
      <c r="X385" s="17"/>
      <c r="Y385" s="17"/>
    </row>
    <row r="386" spans="23:25" x14ac:dyDescent="0.2">
      <c r="W386" s="17"/>
      <c r="X386" s="17"/>
      <c r="Y386" s="17"/>
    </row>
    <row r="387" spans="23:25" x14ac:dyDescent="0.2">
      <c r="W387" s="17"/>
      <c r="X387" s="17"/>
      <c r="Y387" s="17"/>
    </row>
    <row r="388" spans="23:25" x14ac:dyDescent="0.2">
      <c r="W388" s="17"/>
      <c r="X388" s="17"/>
      <c r="Y388" s="17"/>
    </row>
    <row r="389" spans="23:25" x14ac:dyDescent="0.2">
      <c r="W389" s="17"/>
      <c r="X389" s="17"/>
      <c r="Y389" s="17"/>
    </row>
    <row r="390" spans="23:25" x14ac:dyDescent="0.2">
      <c r="W390" s="17"/>
      <c r="X390" s="17"/>
      <c r="Y390" s="17"/>
    </row>
    <row r="391" spans="23:25" x14ac:dyDescent="0.2">
      <c r="W391" s="17"/>
      <c r="X391" s="17"/>
      <c r="Y391" s="17"/>
    </row>
    <row r="392" spans="23:25" x14ac:dyDescent="0.2">
      <c r="W392" s="17"/>
      <c r="X392" s="17"/>
      <c r="Y392" s="17"/>
    </row>
    <row r="393" spans="23:25" x14ac:dyDescent="0.2">
      <c r="W393" s="17"/>
      <c r="X393" s="17"/>
      <c r="Y393" s="17"/>
    </row>
    <row r="394" spans="23:25" x14ac:dyDescent="0.2">
      <c r="W394" s="17"/>
      <c r="X394" s="17"/>
      <c r="Y394" s="17"/>
    </row>
    <row r="395" spans="23:25" x14ac:dyDescent="0.2">
      <c r="W395" s="17"/>
      <c r="X395" s="17"/>
      <c r="Y395" s="17"/>
    </row>
    <row r="396" spans="23:25" x14ac:dyDescent="0.2">
      <c r="W396" s="17"/>
      <c r="X396" s="17"/>
      <c r="Y396" s="17"/>
    </row>
    <row r="397" spans="23:25" x14ac:dyDescent="0.2">
      <c r="W397" s="17"/>
      <c r="X397" s="17"/>
      <c r="Y397" s="17"/>
    </row>
    <row r="398" spans="23:25" x14ac:dyDescent="0.2">
      <c r="W398" s="17"/>
      <c r="X398" s="17"/>
      <c r="Y398" s="17"/>
    </row>
    <row r="399" spans="23:25" x14ac:dyDescent="0.2">
      <c r="W399" s="17"/>
      <c r="X399" s="17"/>
      <c r="Y399" s="17"/>
    </row>
    <row r="400" spans="23:25" x14ac:dyDescent="0.2">
      <c r="W400" s="17"/>
      <c r="X400" s="17"/>
      <c r="Y400" s="17"/>
    </row>
    <row r="401" spans="23:25" x14ac:dyDescent="0.2">
      <c r="W401" s="17"/>
      <c r="X401" s="17"/>
      <c r="Y401" s="17"/>
    </row>
    <row r="402" spans="23:25" x14ac:dyDescent="0.2">
      <c r="W402" s="17"/>
      <c r="X402" s="17"/>
      <c r="Y402" s="17"/>
    </row>
    <row r="403" spans="23:25" x14ac:dyDescent="0.2">
      <c r="W403" s="17"/>
      <c r="X403" s="17"/>
      <c r="Y403" s="17"/>
    </row>
    <row r="404" spans="23:25" x14ac:dyDescent="0.2">
      <c r="W404" s="17"/>
      <c r="X404" s="17"/>
      <c r="Y404" s="17"/>
    </row>
    <row r="405" spans="23:25" x14ac:dyDescent="0.2">
      <c r="W405" s="17"/>
      <c r="X405" s="17"/>
      <c r="Y405" s="17"/>
    </row>
    <row r="406" spans="23:25" x14ac:dyDescent="0.2">
      <c r="W406" s="17"/>
      <c r="X406" s="17"/>
      <c r="Y406" s="17"/>
    </row>
    <row r="407" spans="23:25" x14ac:dyDescent="0.2">
      <c r="W407" s="17"/>
      <c r="X407" s="17"/>
      <c r="Y407" s="17"/>
    </row>
    <row r="408" spans="23:25" x14ac:dyDescent="0.2">
      <c r="W408" s="17"/>
      <c r="X408" s="17"/>
      <c r="Y408" s="17"/>
    </row>
    <row r="409" spans="23:25" x14ac:dyDescent="0.2">
      <c r="W409" s="17"/>
      <c r="X409" s="17"/>
      <c r="Y409" s="17"/>
    </row>
    <row r="410" spans="23:25" x14ac:dyDescent="0.2">
      <c r="W410" s="17"/>
      <c r="X410" s="17"/>
      <c r="Y410" s="17"/>
    </row>
    <row r="411" spans="23:25" x14ac:dyDescent="0.2">
      <c r="W411" s="17"/>
      <c r="X411" s="17"/>
      <c r="Y411" s="17"/>
    </row>
    <row r="412" spans="23:25" x14ac:dyDescent="0.2">
      <c r="W412" s="17"/>
      <c r="X412" s="17"/>
      <c r="Y412" s="17"/>
    </row>
    <row r="413" spans="23:25" x14ac:dyDescent="0.2">
      <c r="W413" s="17"/>
      <c r="X413" s="17"/>
      <c r="Y413" s="17"/>
    </row>
    <row r="414" spans="23:25" x14ac:dyDescent="0.2">
      <c r="W414" s="17"/>
      <c r="X414" s="17"/>
      <c r="Y414" s="17"/>
    </row>
    <row r="415" spans="23:25" x14ac:dyDescent="0.2">
      <c r="W415" s="17"/>
      <c r="X415" s="17"/>
      <c r="Y415" s="17"/>
    </row>
    <row r="416" spans="23:25" x14ac:dyDescent="0.2">
      <c r="W416" s="17"/>
      <c r="X416" s="17"/>
      <c r="Y416" s="17"/>
    </row>
    <row r="417" spans="23:25" x14ac:dyDescent="0.2">
      <c r="W417" s="17"/>
      <c r="X417" s="17"/>
      <c r="Y417" s="17"/>
    </row>
    <row r="418" spans="23:25" x14ac:dyDescent="0.2">
      <c r="W418" s="17"/>
      <c r="X418" s="17"/>
      <c r="Y418" s="17"/>
    </row>
    <row r="419" spans="23:25" x14ac:dyDescent="0.2">
      <c r="W419" s="17"/>
      <c r="X419" s="17"/>
      <c r="Y419" s="17"/>
    </row>
    <row r="420" spans="23:25" x14ac:dyDescent="0.2">
      <c r="W420" s="17"/>
      <c r="X420" s="17"/>
      <c r="Y420" s="17"/>
    </row>
    <row r="421" spans="23:25" x14ac:dyDescent="0.2">
      <c r="W421" s="17"/>
      <c r="X421" s="17"/>
      <c r="Y421" s="17"/>
    </row>
    <row r="422" spans="23:25" x14ac:dyDescent="0.2">
      <c r="W422" s="17"/>
      <c r="X422" s="17"/>
      <c r="Y422" s="17"/>
    </row>
    <row r="423" spans="23:25" x14ac:dyDescent="0.2">
      <c r="W423" s="17"/>
      <c r="X423" s="17"/>
      <c r="Y423" s="17"/>
    </row>
    <row r="424" spans="23:25" x14ac:dyDescent="0.2">
      <c r="W424" s="17"/>
      <c r="X424" s="17"/>
      <c r="Y424" s="17"/>
    </row>
    <row r="425" spans="23:25" x14ac:dyDescent="0.2">
      <c r="W425" s="17"/>
      <c r="X425" s="17"/>
      <c r="Y425" s="17"/>
    </row>
    <row r="426" spans="23:25" x14ac:dyDescent="0.2">
      <c r="W426" s="17"/>
      <c r="X426" s="17"/>
      <c r="Y426" s="17"/>
    </row>
    <row r="427" spans="23:25" x14ac:dyDescent="0.2">
      <c r="W427" s="17"/>
      <c r="X427" s="17"/>
      <c r="Y427" s="17"/>
    </row>
    <row r="428" spans="23:25" x14ac:dyDescent="0.2">
      <c r="W428" s="17"/>
      <c r="X428" s="17"/>
      <c r="Y428" s="17"/>
    </row>
    <row r="429" spans="23:25" x14ac:dyDescent="0.2">
      <c r="W429" s="17"/>
      <c r="X429" s="17"/>
      <c r="Y429" s="17"/>
    </row>
    <row r="430" spans="23:25" x14ac:dyDescent="0.2">
      <c r="W430" s="17"/>
      <c r="X430" s="17"/>
      <c r="Y430" s="17"/>
    </row>
    <row r="431" spans="23:25" x14ac:dyDescent="0.2">
      <c r="W431" s="17"/>
      <c r="X431" s="17"/>
      <c r="Y431" s="17"/>
    </row>
    <row r="432" spans="23:25" x14ac:dyDescent="0.2">
      <c r="W432" s="17"/>
      <c r="X432" s="17"/>
      <c r="Y432" s="17"/>
    </row>
    <row r="433" spans="23:25" x14ac:dyDescent="0.2">
      <c r="W433" s="17"/>
      <c r="X433" s="17"/>
      <c r="Y433" s="17"/>
    </row>
    <row r="434" spans="23:25" x14ac:dyDescent="0.2">
      <c r="W434" s="17"/>
      <c r="X434" s="17"/>
      <c r="Y434" s="17"/>
    </row>
    <row r="435" spans="23:25" x14ac:dyDescent="0.2">
      <c r="W435" s="17"/>
      <c r="X435" s="17"/>
      <c r="Y435" s="17"/>
    </row>
    <row r="436" spans="23:25" x14ac:dyDescent="0.2">
      <c r="W436" s="17"/>
      <c r="X436" s="17"/>
      <c r="Y436" s="17"/>
    </row>
    <row r="437" spans="23:25" x14ac:dyDescent="0.2">
      <c r="W437" s="17"/>
      <c r="X437" s="17"/>
      <c r="Y437" s="17"/>
    </row>
    <row r="438" spans="23:25" x14ac:dyDescent="0.2">
      <c r="W438" s="17"/>
      <c r="X438" s="17"/>
      <c r="Y438" s="17"/>
    </row>
    <row r="439" spans="23:25" x14ac:dyDescent="0.2">
      <c r="W439" s="17"/>
      <c r="X439" s="17"/>
      <c r="Y439" s="17"/>
    </row>
    <row r="440" spans="23:25" x14ac:dyDescent="0.2">
      <c r="W440" s="17"/>
      <c r="X440" s="17"/>
      <c r="Y440" s="17"/>
    </row>
    <row r="441" spans="23:25" x14ac:dyDescent="0.2">
      <c r="W441" s="17"/>
      <c r="X441" s="17"/>
      <c r="Y441" s="17"/>
    </row>
    <row r="442" spans="23:25" x14ac:dyDescent="0.2">
      <c r="W442" s="17"/>
      <c r="X442" s="17"/>
      <c r="Y442" s="17"/>
    </row>
    <row r="443" spans="23:25" x14ac:dyDescent="0.2">
      <c r="W443" s="17"/>
      <c r="X443" s="17"/>
      <c r="Y443" s="17"/>
    </row>
    <row r="444" spans="23:25" x14ac:dyDescent="0.2">
      <c r="W444" s="17"/>
      <c r="X444" s="17"/>
      <c r="Y444" s="17"/>
    </row>
    <row r="445" spans="23:25" x14ac:dyDescent="0.2">
      <c r="W445" s="17"/>
      <c r="X445" s="17"/>
      <c r="Y445" s="17"/>
    </row>
    <row r="446" spans="23:25" x14ac:dyDescent="0.2">
      <c r="W446" s="17"/>
      <c r="X446" s="17"/>
      <c r="Y446" s="17"/>
    </row>
    <row r="447" spans="23:25" x14ac:dyDescent="0.2">
      <c r="W447" s="17"/>
      <c r="X447" s="17"/>
      <c r="Y447" s="17"/>
    </row>
    <row r="448" spans="23:25" x14ac:dyDescent="0.2">
      <c r="W448" s="17"/>
      <c r="X448" s="17"/>
      <c r="Y448" s="17"/>
    </row>
    <row r="449" spans="23:25" x14ac:dyDescent="0.2">
      <c r="W449" s="17"/>
      <c r="X449" s="17"/>
      <c r="Y449" s="17"/>
    </row>
    <row r="450" spans="23:25" x14ac:dyDescent="0.2">
      <c r="W450" s="17"/>
      <c r="X450" s="17"/>
      <c r="Y450" s="17"/>
    </row>
    <row r="451" spans="23:25" x14ac:dyDescent="0.2">
      <c r="W451" s="17"/>
      <c r="X451" s="17"/>
      <c r="Y451" s="17"/>
    </row>
    <row r="452" spans="23:25" x14ac:dyDescent="0.2">
      <c r="W452" s="17"/>
      <c r="X452" s="17"/>
      <c r="Y452" s="17"/>
    </row>
    <row r="453" spans="23:25" x14ac:dyDescent="0.2">
      <c r="W453" s="17"/>
      <c r="X453" s="17"/>
      <c r="Y453" s="17"/>
    </row>
    <row r="454" spans="23:25" x14ac:dyDescent="0.2">
      <c r="W454" s="17"/>
      <c r="X454" s="17"/>
      <c r="Y454" s="17"/>
    </row>
    <row r="455" spans="23:25" x14ac:dyDescent="0.2">
      <c r="W455" s="17"/>
      <c r="X455" s="17"/>
      <c r="Y455" s="17"/>
    </row>
    <row r="456" spans="23:25" x14ac:dyDescent="0.2">
      <c r="W456" s="17"/>
      <c r="X456" s="17"/>
      <c r="Y456" s="17"/>
    </row>
    <row r="457" spans="23:25" x14ac:dyDescent="0.2">
      <c r="W457" s="17"/>
      <c r="X457" s="17"/>
      <c r="Y457" s="17"/>
    </row>
    <row r="458" spans="23:25" x14ac:dyDescent="0.2">
      <c r="W458" s="17"/>
      <c r="X458" s="17"/>
      <c r="Y458" s="17"/>
    </row>
    <row r="459" spans="23:25" x14ac:dyDescent="0.2">
      <c r="W459" s="17"/>
      <c r="X459" s="17"/>
      <c r="Y459" s="17"/>
    </row>
    <row r="460" spans="23:25" x14ac:dyDescent="0.2">
      <c r="W460" s="17"/>
      <c r="X460" s="17"/>
      <c r="Y460" s="17"/>
    </row>
    <row r="461" spans="23:25" x14ac:dyDescent="0.2">
      <c r="W461" s="17"/>
      <c r="X461" s="17"/>
      <c r="Y461" s="17"/>
    </row>
    <row r="462" spans="23:25" x14ac:dyDescent="0.2">
      <c r="W462" s="17"/>
      <c r="X462" s="17"/>
      <c r="Y462" s="17"/>
    </row>
    <row r="463" spans="23:25" x14ac:dyDescent="0.2">
      <c r="W463" s="17"/>
      <c r="X463" s="17"/>
      <c r="Y463" s="17"/>
    </row>
    <row r="464" spans="23:25" x14ac:dyDescent="0.2">
      <c r="W464" s="17"/>
      <c r="X464" s="17"/>
      <c r="Y464" s="17"/>
    </row>
    <row r="465" spans="23:25" x14ac:dyDescent="0.2">
      <c r="W465" s="17"/>
      <c r="X465" s="17"/>
      <c r="Y465" s="17"/>
    </row>
    <row r="466" spans="23:25" x14ac:dyDescent="0.2">
      <c r="W466" s="17"/>
      <c r="X466" s="17"/>
      <c r="Y466" s="17"/>
    </row>
    <row r="467" spans="23:25" x14ac:dyDescent="0.2">
      <c r="W467" s="17"/>
      <c r="X467" s="17"/>
      <c r="Y467" s="17"/>
    </row>
    <row r="468" spans="23:25" x14ac:dyDescent="0.2">
      <c r="W468" s="17"/>
      <c r="X468" s="17"/>
      <c r="Y468" s="17"/>
    </row>
    <row r="469" spans="23:25" x14ac:dyDescent="0.2">
      <c r="W469" s="17"/>
      <c r="X469" s="17"/>
      <c r="Y469" s="17"/>
    </row>
    <row r="470" spans="23:25" x14ac:dyDescent="0.2">
      <c r="W470" s="17"/>
      <c r="X470" s="17"/>
      <c r="Y470" s="17"/>
    </row>
    <row r="471" spans="23:25" x14ac:dyDescent="0.2">
      <c r="W471" s="17"/>
      <c r="X471" s="17"/>
      <c r="Y471" s="17"/>
    </row>
    <row r="472" spans="23:25" x14ac:dyDescent="0.2">
      <c r="W472" s="17"/>
      <c r="X472" s="17"/>
      <c r="Y472" s="17"/>
    </row>
    <row r="473" spans="23:25" x14ac:dyDescent="0.2">
      <c r="W473" s="17"/>
      <c r="X473" s="17"/>
      <c r="Y473" s="17"/>
    </row>
    <row r="474" spans="23:25" x14ac:dyDescent="0.2">
      <c r="W474" s="17"/>
      <c r="X474" s="17"/>
      <c r="Y474" s="17"/>
    </row>
    <row r="475" spans="23:25" x14ac:dyDescent="0.2">
      <c r="W475" s="17"/>
      <c r="X475" s="17"/>
      <c r="Y475" s="17"/>
    </row>
    <row r="476" spans="23:25" x14ac:dyDescent="0.2">
      <c r="W476" s="17"/>
      <c r="X476" s="17"/>
      <c r="Y476" s="17"/>
    </row>
    <row r="477" spans="23:25" x14ac:dyDescent="0.2">
      <c r="W477" s="17"/>
      <c r="X477" s="17"/>
      <c r="Y477" s="17"/>
    </row>
    <row r="478" spans="23:25" x14ac:dyDescent="0.2">
      <c r="W478" s="17"/>
      <c r="X478" s="17"/>
      <c r="Y478" s="17"/>
    </row>
    <row r="479" spans="23:25" x14ac:dyDescent="0.2">
      <c r="W479" s="17"/>
      <c r="X479" s="17"/>
      <c r="Y479" s="17"/>
    </row>
    <row r="480" spans="23:25" x14ac:dyDescent="0.2">
      <c r="W480" s="17"/>
      <c r="X480" s="17"/>
      <c r="Y480" s="17"/>
    </row>
    <row r="481" spans="23:25" x14ac:dyDescent="0.2">
      <c r="W481" s="17"/>
      <c r="X481" s="17"/>
      <c r="Y481" s="17"/>
    </row>
    <row r="482" spans="23:25" x14ac:dyDescent="0.2">
      <c r="W482" s="17"/>
      <c r="X482" s="17"/>
      <c r="Y482" s="17"/>
    </row>
    <row r="483" spans="23:25" x14ac:dyDescent="0.2">
      <c r="W483" s="17"/>
      <c r="X483" s="17"/>
      <c r="Y483" s="17"/>
    </row>
    <row r="484" spans="23:25" x14ac:dyDescent="0.2">
      <c r="W484" s="17"/>
      <c r="X484" s="17"/>
      <c r="Y484" s="17"/>
    </row>
    <row r="485" spans="23:25" x14ac:dyDescent="0.2">
      <c r="W485" s="17"/>
      <c r="X485" s="17"/>
      <c r="Y485" s="17"/>
    </row>
    <row r="486" spans="23:25" x14ac:dyDescent="0.2">
      <c r="W486" s="17"/>
      <c r="X486" s="17"/>
      <c r="Y486" s="17"/>
    </row>
    <row r="487" spans="23:25" x14ac:dyDescent="0.2">
      <c r="W487" s="17"/>
      <c r="X487" s="17"/>
      <c r="Y487" s="17"/>
    </row>
    <row r="488" spans="23:25" x14ac:dyDescent="0.2">
      <c r="W488" s="17"/>
      <c r="X488" s="17"/>
      <c r="Y488" s="17"/>
    </row>
    <row r="489" spans="23:25" x14ac:dyDescent="0.2">
      <c r="W489" s="17"/>
      <c r="X489" s="17"/>
      <c r="Y489" s="17"/>
    </row>
    <row r="490" spans="23:25" x14ac:dyDescent="0.2">
      <c r="W490" s="17"/>
      <c r="X490" s="17"/>
      <c r="Y490" s="17"/>
    </row>
    <row r="491" spans="23:25" x14ac:dyDescent="0.2">
      <c r="W491" s="17"/>
      <c r="X491" s="17"/>
      <c r="Y491" s="17"/>
    </row>
    <row r="492" spans="23:25" x14ac:dyDescent="0.2">
      <c r="W492" s="17"/>
      <c r="X492" s="17"/>
      <c r="Y492" s="17"/>
    </row>
    <row r="493" spans="23:25" x14ac:dyDescent="0.2">
      <c r="W493" s="17"/>
      <c r="X493" s="17"/>
      <c r="Y493" s="17"/>
    </row>
    <row r="494" spans="23:25" x14ac:dyDescent="0.2">
      <c r="W494" s="17"/>
      <c r="X494" s="17"/>
      <c r="Y494" s="17"/>
    </row>
    <row r="495" spans="23:25" x14ac:dyDescent="0.2">
      <c r="W495" s="17"/>
      <c r="X495" s="17"/>
      <c r="Y495" s="17"/>
    </row>
    <row r="496" spans="23:25" x14ac:dyDescent="0.2">
      <c r="W496" s="17"/>
      <c r="X496" s="17"/>
      <c r="Y496" s="17"/>
    </row>
    <row r="497" spans="23:25" x14ac:dyDescent="0.2">
      <c r="W497" s="17"/>
      <c r="X497" s="17"/>
      <c r="Y497" s="17"/>
    </row>
    <row r="498" spans="23:25" x14ac:dyDescent="0.2">
      <c r="W498" s="17"/>
      <c r="X498" s="17"/>
      <c r="Y498" s="17"/>
    </row>
    <row r="499" spans="23:25" x14ac:dyDescent="0.2">
      <c r="W499" s="17"/>
      <c r="X499" s="17"/>
      <c r="Y499" s="17"/>
    </row>
    <row r="500" spans="23:25" x14ac:dyDescent="0.2">
      <c r="W500" s="17"/>
      <c r="X500" s="17"/>
      <c r="Y500" s="17"/>
    </row>
    <row r="501" spans="23:25" x14ac:dyDescent="0.2">
      <c r="W501" s="17"/>
      <c r="X501" s="17"/>
      <c r="Y501" s="17"/>
    </row>
    <row r="502" spans="23:25" x14ac:dyDescent="0.2">
      <c r="W502" s="17"/>
      <c r="X502" s="17"/>
      <c r="Y502" s="17"/>
    </row>
    <row r="503" spans="23:25" x14ac:dyDescent="0.2">
      <c r="W503" s="17"/>
      <c r="X503" s="17"/>
      <c r="Y503" s="17"/>
    </row>
    <row r="504" spans="23:25" x14ac:dyDescent="0.2">
      <c r="W504" s="17"/>
      <c r="X504" s="17"/>
      <c r="Y504" s="17"/>
    </row>
    <row r="505" spans="23:25" x14ac:dyDescent="0.2">
      <c r="W505" s="17"/>
      <c r="X505" s="17"/>
      <c r="Y505" s="17"/>
    </row>
    <row r="506" spans="23:25" x14ac:dyDescent="0.2">
      <c r="W506" s="17"/>
      <c r="X506" s="17"/>
      <c r="Y506" s="17"/>
    </row>
    <row r="507" spans="23:25" x14ac:dyDescent="0.2">
      <c r="W507" s="17"/>
      <c r="X507" s="17"/>
      <c r="Y507" s="17"/>
    </row>
    <row r="508" spans="23:25" x14ac:dyDescent="0.2">
      <c r="W508" s="17"/>
      <c r="X508" s="17"/>
      <c r="Y508" s="17"/>
    </row>
    <row r="509" spans="23:25" x14ac:dyDescent="0.2">
      <c r="W509" s="17"/>
      <c r="X509" s="17"/>
      <c r="Y509" s="17"/>
    </row>
    <row r="510" spans="23:25" x14ac:dyDescent="0.2">
      <c r="W510" s="17"/>
      <c r="X510" s="17"/>
      <c r="Y510" s="17"/>
    </row>
    <row r="511" spans="23:25" x14ac:dyDescent="0.2">
      <c r="W511" s="17"/>
      <c r="X511" s="17"/>
      <c r="Y511" s="17"/>
    </row>
    <row r="512" spans="23:25" x14ac:dyDescent="0.2">
      <c r="W512" s="17"/>
      <c r="X512" s="17"/>
      <c r="Y512" s="17"/>
    </row>
    <row r="513" spans="23:25" x14ac:dyDescent="0.2">
      <c r="W513" s="17"/>
      <c r="X513" s="17"/>
      <c r="Y513" s="17"/>
    </row>
    <row r="514" spans="23:25" x14ac:dyDescent="0.2">
      <c r="W514" s="17"/>
      <c r="X514" s="17"/>
      <c r="Y514" s="17"/>
    </row>
    <row r="515" spans="23:25" x14ac:dyDescent="0.2">
      <c r="W515" s="17"/>
      <c r="X515" s="17"/>
      <c r="Y515" s="17"/>
    </row>
    <row r="516" spans="23:25" x14ac:dyDescent="0.2">
      <c r="W516" s="17"/>
      <c r="X516" s="17"/>
      <c r="Y516" s="17"/>
    </row>
    <row r="517" spans="23:25" x14ac:dyDescent="0.2">
      <c r="W517" s="17"/>
      <c r="X517" s="17"/>
      <c r="Y517" s="17"/>
    </row>
    <row r="518" spans="23:25" x14ac:dyDescent="0.2">
      <c r="W518" s="17"/>
      <c r="X518" s="17"/>
      <c r="Y518" s="17"/>
    </row>
    <row r="519" spans="23:25" x14ac:dyDescent="0.2">
      <c r="W519" s="17"/>
      <c r="X519" s="17"/>
      <c r="Y519" s="17"/>
    </row>
    <row r="520" spans="23:25" x14ac:dyDescent="0.2">
      <c r="W520" s="17"/>
      <c r="X520" s="17"/>
      <c r="Y520" s="17"/>
    </row>
    <row r="521" spans="23:25" x14ac:dyDescent="0.2">
      <c r="W521" s="17"/>
      <c r="X521" s="17"/>
      <c r="Y521" s="17"/>
    </row>
    <row r="522" spans="23:25" x14ac:dyDescent="0.2">
      <c r="W522" s="17"/>
      <c r="X522" s="17"/>
      <c r="Y522" s="17"/>
    </row>
    <row r="523" spans="23:25" x14ac:dyDescent="0.2">
      <c r="W523" s="17"/>
      <c r="X523" s="17"/>
      <c r="Y523" s="17"/>
    </row>
    <row r="524" spans="23:25" x14ac:dyDescent="0.2">
      <c r="W524" s="17"/>
      <c r="X524" s="17"/>
      <c r="Y524" s="17"/>
    </row>
    <row r="525" spans="23:25" x14ac:dyDescent="0.2">
      <c r="W525" s="17"/>
      <c r="X525" s="17"/>
      <c r="Y525" s="17"/>
    </row>
    <row r="526" spans="23:25" x14ac:dyDescent="0.2">
      <c r="W526" s="17"/>
      <c r="X526" s="17"/>
      <c r="Y526" s="17"/>
    </row>
    <row r="527" spans="23:25" x14ac:dyDescent="0.2">
      <c r="W527" s="17"/>
      <c r="X527" s="17"/>
      <c r="Y527" s="17"/>
    </row>
    <row r="528" spans="23:25" x14ac:dyDescent="0.2">
      <c r="W528" s="17"/>
      <c r="X528" s="17"/>
      <c r="Y528" s="17"/>
    </row>
    <row r="529" spans="23:25" x14ac:dyDescent="0.2">
      <c r="W529" s="17"/>
      <c r="X529" s="17"/>
      <c r="Y529" s="17"/>
    </row>
    <row r="530" spans="23:25" x14ac:dyDescent="0.2">
      <c r="W530" s="17"/>
      <c r="X530" s="17"/>
      <c r="Y530" s="17"/>
    </row>
    <row r="531" spans="23:25" x14ac:dyDescent="0.2">
      <c r="W531" s="17"/>
      <c r="X531" s="17"/>
      <c r="Y531" s="17"/>
    </row>
    <row r="532" spans="23:25" x14ac:dyDescent="0.2">
      <c r="W532" s="17"/>
      <c r="X532" s="17"/>
      <c r="Y532" s="17"/>
    </row>
    <row r="533" spans="23:25" x14ac:dyDescent="0.2">
      <c r="W533" s="17"/>
      <c r="X533" s="17"/>
      <c r="Y533" s="17"/>
    </row>
    <row r="534" spans="23:25" x14ac:dyDescent="0.2">
      <c r="W534" s="17"/>
      <c r="X534" s="17"/>
      <c r="Y534" s="17"/>
    </row>
    <row r="535" spans="23:25" x14ac:dyDescent="0.2">
      <c r="W535" s="17"/>
      <c r="X535" s="17"/>
      <c r="Y535" s="17"/>
    </row>
    <row r="536" spans="23:25" x14ac:dyDescent="0.2">
      <c r="W536" s="17"/>
      <c r="X536" s="17"/>
      <c r="Y536" s="17"/>
    </row>
    <row r="537" spans="23:25" x14ac:dyDescent="0.2">
      <c r="W537" s="17"/>
      <c r="X537" s="17"/>
      <c r="Y537" s="17"/>
    </row>
    <row r="538" spans="23:25" x14ac:dyDescent="0.2">
      <c r="W538" s="17"/>
      <c r="X538" s="17"/>
      <c r="Y538" s="17"/>
    </row>
    <row r="539" spans="23:25" x14ac:dyDescent="0.2">
      <c r="W539" s="17"/>
      <c r="X539" s="17"/>
      <c r="Y539" s="17"/>
    </row>
    <row r="540" spans="23:25" x14ac:dyDescent="0.2">
      <c r="W540" s="17"/>
      <c r="X540" s="17"/>
      <c r="Y540" s="17"/>
    </row>
    <row r="541" spans="23:25" x14ac:dyDescent="0.2">
      <c r="W541" s="17"/>
      <c r="X541" s="17"/>
      <c r="Y541" s="17"/>
    </row>
    <row r="542" spans="23:25" x14ac:dyDescent="0.2">
      <c r="W542" s="17"/>
      <c r="X542" s="17"/>
      <c r="Y542" s="17"/>
    </row>
    <row r="543" spans="23:25" x14ac:dyDescent="0.2">
      <c r="W543" s="17"/>
      <c r="X543" s="17"/>
      <c r="Y543" s="17"/>
    </row>
    <row r="544" spans="23:25" x14ac:dyDescent="0.2">
      <c r="W544" s="17"/>
      <c r="X544" s="17"/>
      <c r="Y544" s="17"/>
    </row>
    <row r="545" spans="23:25" x14ac:dyDescent="0.2">
      <c r="W545" s="17"/>
      <c r="X545" s="17"/>
      <c r="Y545" s="17"/>
    </row>
    <row r="546" spans="23:25" x14ac:dyDescent="0.2">
      <c r="W546" s="17"/>
      <c r="X546" s="17"/>
      <c r="Y546" s="17"/>
    </row>
    <row r="547" spans="23:25" x14ac:dyDescent="0.2">
      <c r="W547" s="17"/>
      <c r="X547" s="17"/>
      <c r="Y547" s="17"/>
    </row>
    <row r="548" spans="23:25" x14ac:dyDescent="0.2">
      <c r="W548" s="17"/>
      <c r="X548" s="17"/>
      <c r="Y548" s="17"/>
    </row>
    <row r="549" spans="23:25" x14ac:dyDescent="0.2">
      <c r="W549" s="17"/>
      <c r="X549" s="17"/>
      <c r="Y549" s="17"/>
    </row>
    <row r="550" spans="23:25" x14ac:dyDescent="0.2">
      <c r="W550" s="17"/>
      <c r="X550" s="17"/>
      <c r="Y550" s="17"/>
    </row>
    <row r="551" spans="23:25" x14ac:dyDescent="0.2">
      <c r="W551" s="17"/>
      <c r="X551" s="17"/>
      <c r="Y551" s="17"/>
    </row>
    <row r="552" spans="23:25" x14ac:dyDescent="0.2">
      <c r="W552" s="17"/>
      <c r="X552" s="17"/>
      <c r="Y552" s="17"/>
    </row>
    <row r="553" spans="23:25" x14ac:dyDescent="0.2">
      <c r="W553" s="17"/>
      <c r="X553" s="17"/>
      <c r="Y553" s="17"/>
    </row>
    <row r="554" spans="23:25" x14ac:dyDescent="0.2">
      <c r="W554" s="17"/>
      <c r="X554" s="17"/>
      <c r="Y554" s="17"/>
    </row>
    <row r="555" spans="23:25" x14ac:dyDescent="0.2">
      <c r="W555" s="17"/>
      <c r="X555" s="17"/>
      <c r="Y555" s="17"/>
    </row>
    <row r="556" spans="23:25" x14ac:dyDescent="0.2">
      <c r="W556" s="17"/>
      <c r="X556" s="17"/>
      <c r="Y556" s="17"/>
    </row>
    <row r="557" spans="23:25" x14ac:dyDescent="0.2">
      <c r="W557" s="17"/>
      <c r="X557" s="17"/>
      <c r="Y557" s="17"/>
    </row>
    <row r="558" spans="23:25" x14ac:dyDescent="0.2">
      <c r="W558" s="17"/>
      <c r="X558" s="17"/>
      <c r="Y558" s="17"/>
    </row>
    <row r="559" spans="23:25" x14ac:dyDescent="0.2">
      <c r="W559" s="17"/>
      <c r="X559" s="17"/>
      <c r="Y559" s="17"/>
    </row>
    <row r="560" spans="23:25" x14ac:dyDescent="0.2">
      <c r="W560" s="17"/>
      <c r="X560" s="17"/>
      <c r="Y560" s="17"/>
    </row>
    <row r="561" spans="23:25" x14ac:dyDescent="0.2">
      <c r="W561" s="17"/>
      <c r="X561" s="17"/>
      <c r="Y561" s="17"/>
    </row>
    <row r="562" spans="23:25" x14ac:dyDescent="0.2">
      <c r="W562" s="17"/>
      <c r="X562" s="17"/>
      <c r="Y562" s="17"/>
    </row>
    <row r="563" spans="23:25" x14ac:dyDescent="0.2">
      <c r="W563" s="17"/>
      <c r="X563" s="17"/>
      <c r="Y563" s="17"/>
    </row>
    <row r="564" spans="23:25" x14ac:dyDescent="0.2">
      <c r="W564" s="17"/>
      <c r="X564" s="17"/>
      <c r="Y564" s="17"/>
    </row>
    <row r="565" spans="23:25" x14ac:dyDescent="0.2">
      <c r="W565" s="17"/>
      <c r="X565" s="17"/>
      <c r="Y565" s="17"/>
    </row>
    <row r="566" spans="23:25" x14ac:dyDescent="0.2">
      <c r="W566" s="17"/>
      <c r="X566" s="17"/>
      <c r="Y566" s="17"/>
    </row>
    <row r="567" spans="23:25" x14ac:dyDescent="0.2">
      <c r="W567" s="17"/>
      <c r="X567" s="17"/>
      <c r="Y567" s="17"/>
    </row>
    <row r="568" spans="23:25" x14ac:dyDescent="0.2">
      <c r="W568" s="17"/>
      <c r="X568" s="17"/>
      <c r="Y568" s="17"/>
    </row>
    <row r="569" spans="23:25" x14ac:dyDescent="0.2">
      <c r="W569" s="17"/>
      <c r="X569" s="17"/>
      <c r="Y569" s="17"/>
    </row>
    <row r="570" spans="23:25" x14ac:dyDescent="0.2">
      <c r="W570" s="17"/>
      <c r="X570" s="17"/>
      <c r="Y570" s="17"/>
    </row>
    <row r="571" spans="23:25" x14ac:dyDescent="0.2">
      <c r="W571" s="17"/>
      <c r="X571" s="17"/>
      <c r="Y571" s="17"/>
    </row>
    <row r="572" spans="23:25" x14ac:dyDescent="0.2">
      <c r="W572" s="17"/>
      <c r="X572" s="17"/>
      <c r="Y572" s="17"/>
    </row>
    <row r="573" spans="23:25" x14ac:dyDescent="0.2">
      <c r="W573" s="17"/>
      <c r="X573" s="17"/>
      <c r="Y573" s="17"/>
    </row>
    <row r="574" spans="23:25" x14ac:dyDescent="0.2">
      <c r="W574" s="17"/>
      <c r="X574" s="17"/>
      <c r="Y574" s="17"/>
    </row>
    <row r="575" spans="23:25" x14ac:dyDescent="0.2">
      <c r="W575" s="17"/>
      <c r="X575" s="17"/>
      <c r="Y575" s="17"/>
    </row>
    <row r="576" spans="23:25" x14ac:dyDescent="0.2">
      <c r="W576" s="17"/>
      <c r="X576" s="17"/>
      <c r="Y576" s="17"/>
    </row>
    <row r="577" spans="23:25" x14ac:dyDescent="0.2">
      <c r="W577" s="17"/>
      <c r="X577" s="17"/>
      <c r="Y577" s="17"/>
    </row>
    <row r="578" spans="23:25" x14ac:dyDescent="0.2">
      <c r="W578" s="17"/>
      <c r="X578" s="17"/>
      <c r="Y578" s="17"/>
    </row>
    <row r="579" spans="23:25" x14ac:dyDescent="0.2">
      <c r="W579" s="17"/>
      <c r="X579" s="17"/>
      <c r="Y579" s="17"/>
    </row>
    <row r="580" spans="23:25" x14ac:dyDescent="0.2">
      <c r="W580" s="17"/>
      <c r="X580" s="17"/>
      <c r="Y580" s="17"/>
    </row>
    <row r="581" spans="23:25" x14ac:dyDescent="0.2">
      <c r="W581" s="17"/>
      <c r="X581" s="17"/>
      <c r="Y581" s="17"/>
    </row>
    <row r="582" spans="23:25" x14ac:dyDescent="0.2">
      <c r="W582" s="17"/>
      <c r="X582" s="17"/>
      <c r="Y582" s="17"/>
    </row>
    <row r="583" spans="23:25" x14ac:dyDescent="0.2">
      <c r="W583" s="17"/>
      <c r="X583" s="17"/>
      <c r="Y583" s="17"/>
    </row>
    <row r="584" spans="23:25" x14ac:dyDescent="0.2">
      <c r="W584" s="17"/>
      <c r="X584" s="17"/>
      <c r="Y584" s="17"/>
    </row>
    <row r="585" spans="23:25" x14ac:dyDescent="0.2">
      <c r="W585" s="17"/>
      <c r="X585" s="17"/>
      <c r="Y585" s="17"/>
    </row>
    <row r="586" spans="23:25" x14ac:dyDescent="0.2">
      <c r="W586" s="17"/>
      <c r="X586" s="17"/>
      <c r="Y586" s="17"/>
    </row>
    <row r="587" spans="23:25" x14ac:dyDescent="0.2">
      <c r="W587" s="17"/>
      <c r="X587" s="17"/>
      <c r="Y587" s="17"/>
    </row>
    <row r="588" spans="23:25" x14ac:dyDescent="0.2">
      <c r="W588" s="17"/>
      <c r="X588" s="17"/>
      <c r="Y588" s="17"/>
    </row>
    <row r="589" spans="23:25" x14ac:dyDescent="0.2">
      <c r="W589" s="17"/>
      <c r="X589" s="17"/>
      <c r="Y589" s="17"/>
    </row>
    <row r="590" spans="23:25" x14ac:dyDescent="0.2">
      <c r="W590" s="17"/>
      <c r="X590" s="17"/>
      <c r="Y590" s="17"/>
    </row>
    <row r="591" spans="23:25" x14ac:dyDescent="0.2">
      <c r="W591" s="17"/>
      <c r="X591" s="17"/>
      <c r="Y591" s="17"/>
    </row>
    <row r="592" spans="23:25" x14ac:dyDescent="0.2">
      <c r="W592" s="17"/>
      <c r="X592" s="17"/>
      <c r="Y592" s="17"/>
    </row>
    <row r="593" spans="23:25" x14ac:dyDescent="0.2">
      <c r="W593" s="17"/>
      <c r="X593" s="17"/>
      <c r="Y593" s="17"/>
    </row>
    <row r="594" spans="23:25" x14ac:dyDescent="0.2">
      <c r="W594" s="17"/>
      <c r="X594" s="17"/>
      <c r="Y594" s="17"/>
    </row>
    <row r="595" spans="23:25" x14ac:dyDescent="0.2">
      <c r="W595" s="17"/>
      <c r="X595" s="17"/>
      <c r="Y595" s="17"/>
    </row>
    <row r="596" spans="23:25" x14ac:dyDescent="0.2">
      <c r="W596" s="17"/>
      <c r="X596" s="17"/>
      <c r="Y596" s="17"/>
    </row>
    <row r="597" spans="23:25" x14ac:dyDescent="0.2">
      <c r="W597" s="17"/>
      <c r="X597" s="17"/>
      <c r="Y597" s="17"/>
    </row>
    <row r="598" spans="23:25" x14ac:dyDescent="0.2">
      <c r="W598" s="17"/>
      <c r="X598" s="17"/>
      <c r="Y598" s="17"/>
    </row>
    <row r="599" spans="23:25" x14ac:dyDescent="0.2">
      <c r="W599" s="17"/>
      <c r="X599" s="17"/>
      <c r="Y599" s="17"/>
    </row>
    <row r="600" spans="23:25" x14ac:dyDescent="0.2">
      <c r="W600" s="17"/>
      <c r="X600" s="17"/>
      <c r="Y600" s="17"/>
    </row>
    <row r="601" spans="23:25" x14ac:dyDescent="0.2">
      <c r="W601" s="17"/>
      <c r="X601" s="17"/>
      <c r="Y601" s="17"/>
    </row>
    <row r="602" spans="23:25" x14ac:dyDescent="0.2">
      <c r="W602" s="17"/>
      <c r="X602" s="17"/>
      <c r="Y602" s="17"/>
    </row>
    <row r="603" spans="23:25" x14ac:dyDescent="0.2">
      <c r="W603" s="17"/>
      <c r="X603" s="17"/>
      <c r="Y603" s="17"/>
    </row>
    <row r="604" spans="23:25" x14ac:dyDescent="0.2">
      <c r="W604" s="17"/>
      <c r="X604" s="17"/>
      <c r="Y604" s="17"/>
    </row>
    <row r="605" spans="23:25" x14ac:dyDescent="0.2">
      <c r="W605" s="17"/>
      <c r="X605" s="17"/>
      <c r="Y605" s="17"/>
    </row>
    <row r="606" spans="23:25" x14ac:dyDescent="0.2">
      <c r="W606" s="17"/>
      <c r="X606" s="17"/>
      <c r="Y606" s="17"/>
    </row>
    <row r="607" spans="23:25" x14ac:dyDescent="0.2">
      <c r="W607" s="17"/>
      <c r="X607" s="17"/>
      <c r="Y607" s="17"/>
    </row>
    <row r="608" spans="23:25" x14ac:dyDescent="0.2">
      <c r="W608" s="17"/>
      <c r="X608" s="17"/>
      <c r="Y608" s="17"/>
    </row>
    <row r="609" spans="23:25" x14ac:dyDescent="0.2">
      <c r="W609" s="17"/>
      <c r="X609" s="17"/>
      <c r="Y609" s="17"/>
    </row>
    <row r="610" spans="23:25" x14ac:dyDescent="0.2">
      <c r="W610" s="17"/>
      <c r="X610" s="17"/>
      <c r="Y610" s="17"/>
    </row>
    <row r="611" spans="23:25" x14ac:dyDescent="0.2">
      <c r="W611" s="17"/>
      <c r="X611" s="17"/>
      <c r="Y611" s="17"/>
    </row>
    <row r="612" spans="23:25" x14ac:dyDescent="0.2">
      <c r="W612" s="17"/>
      <c r="X612" s="17"/>
      <c r="Y612" s="17"/>
    </row>
    <row r="613" spans="23:25" x14ac:dyDescent="0.2">
      <c r="W613" s="17"/>
      <c r="X613" s="17"/>
      <c r="Y613" s="17"/>
    </row>
    <row r="614" spans="23:25" x14ac:dyDescent="0.2">
      <c r="W614" s="17"/>
      <c r="X614" s="17"/>
      <c r="Y614" s="17"/>
    </row>
    <row r="615" spans="23:25" x14ac:dyDescent="0.2">
      <c r="W615" s="17"/>
      <c r="X615" s="17"/>
      <c r="Y615" s="17"/>
    </row>
    <row r="616" spans="23:25" x14ac:dyDescent="0.2">
      <c r="W616" s="17"/>
      <c r="X616" s="17"/>
      <c r="Y616" s="17"/>
    </row>
    <row r="617" spans="23:25" x14ac:dyDescent="0.2">
      <c r="W617" s="17"/>
      <c r="X617" s="17"/>
      <c r="Y617" s="17"/>
    </row>
    <row r="618" spans="23:25" x14ac:dyDescent="0.2">
      <c r="W618" s="17"/>
      <c r="X618" s="17"/>
      <c r="Y618" s="17"/>
    </row>
    <row r="619" spans="23:25" x14ac:dyDescent="0.2">
      <c r="W619" s="17"/>
      <c r="X619" s="17"/>
      <c r="Y619" s="17"/>
    </row>
    <row r="620" spans="23:25" x14ac:dyDescent="0.2">
      <c r="W620" s="17"/>
      <c r="X620" s="17"/>
      <c r="Y620" s="17"/>
    </row>
    <row r="621" spans="23:25" x14ac:dyDescent="0.2">
      <c r="W621" s="17"/>
      <c r="X621" s="17"/>
      <c r="Y621" s="17"/>
    </row>
    <row r="622" spans="23:25" x14ac:dyDescent="0.2">
      <c r="W622" s="17"/>
      <c r="X622" s="17"/>
      <c r="Y622" s="17"/>
    </row>
    <row r="623" spans="23:25" x14ac:dyDescent="0.2">
      <c r="W623" s="17"/>
      <c r="X623" s="17"/>
      <c r="Y623" s="17"/>
    </row>
    <row r="624" spans="23:25" x14ac:dyDescent="0.2">
      <c r="W624" s="17"/>
      <c r="X624" s="17"/>
      <c r="Y624" s="17"/>
    </row>
    <row r="625" spans="23:25" x14ac:dyDescent="0.2">
      <c r="W625" s="17"/>
      <c r="X625" s="17"/>
      <c r="Y625" s="17"/>
    </row>
    <row r="626" spans="23:25" x14ac:dyDescent="0.2">
      <c r="W626" s="17"/>
      <c r="X626" s="17"/>
      <c r="Y626" s="17"/>
    </row>
    <row r="627" spans="23:25" x14ac:dyDescent="0.2">
      <c r="W627" s="17"/>
      <c r="X627" s="17"/>
      <c r="Y627" s="17"/>
    </row>
    <row r="628" spans="23:25" x14ac:dyDescent="0.2">
      <c r="W628" s="17"/>
      <c r="X628" s="17"/>
      <c r="Y628" s="17"/>
    </row>
    <row r="629" spans="23:25" x14ac:dyDescent="0.2">
      <c r="W629" s="17"/>
      <c r="X629" s="17"/>
      <c r="Y629" s="17"/>
    </row>
    <row r="630" spans="23:25" x14ac:dyDescent="0.2">
      <c r="W630" s="17"/>
      <c r="X630" s="17"/>
      <c r="Y630" s="17"/>
    </row>
    <row r="631" spans="23:25" x14ac:dyDescent="0.2">
      <c r="W631" s="17"/>
      <c r="X631" s="17"/>
      <c r="Y631" s="17"/>
    </row>
    <row r="632" spans="23:25" x14ac:dyDescent="0.2">
      <c r="W632" s="17"/>
      <c r="X632" s="17"/>
      <c r="Y632" s="17"/>
    </row>
    <row r="633" spans="23:25" x14ac:dyDescent="0.2">
      <c r="W633" s="17"/>
      <c r="X633" s="17"/>
      <c r="Y633" s="17"/>
    </row>
    <row r="634" spans="23:25" x14ac:dyDescent="0.2">
      <c r="W634" s="17"/>
      <c r="X634" s="17"/>
      <c r="Y634" s="17"/>
    </row>
    <row r="635" spans="23:25" x14ac:dyDescent="0.2">
      <c r="W635" s="17"/>
      <c r="X635" s="17"/>
      <c r="Y635" s="17"/>
    </row>
    <row r="636" spans="23:25" x14ac:dyDescent="0.2">
      <c r="W636" s="17"/>
      <c r="X636" s="17"/>
      <c r="Y636" s="17"/>
    </row>
    <row r="637" spans="23:25" x14ac:dyDescent="0.2">
      <c r="W637" s="17"/>
      <c r="X637" s="17"/>
      <c r="Y637" s="17"/>
    </row>
    <row r="638" spans="23:25" x14ac:dyDescent="0.2">
      <c r="W638" s="17"/>
      <c r="X638" s="17"/>
      <c r="Y638" s="17"/>
    </row>
    <row r="639" spans="23:25" x14ac:dyDescent="0.2">
      <c r="W639" s="17"/>
      <c r="X639" s="17"/>
      <c r="Y639" s="17"/>
    </row>
    <row r="640" spans="23:25" x14ac:dyDescent="0.2">
      <c r="W640" s="17"/>
      <c r="X640" s="17"/>
      <c r="Y640" s="17"/>
    </row>
    <row r="641" spans="23:25" x14ac:dyDescent="0.2">
      <c r="W641" s="17"/>
      <c r="X641" s="17"/>
      <c r="Y641" s="17"/>
    </row>
    <row r="642" spans="23:25" x14ac:dyDescent="0.2">
      <c r="W642" s="17"/>
      <c r="X642" s="17"/>
      <c r="Y642" s="17"/>
    </row>
    <row r="643" spans="23:25" x14ac:dyDescent="0.2">
      <c r="W643" s="17"/>
      <c r="X643" s="17"/>
      <c r="Y643" s="17"/>
    </row>
    <row r="644" spans="23:25" x14ac:dyDescent="0.2">
      <c r="W644" s="17"/>
      <c r="X644" s="17"/>
      <c r="Y644" s="17"/>
    </row>
    <row r="645" spans="23:25" x14ac:dyDescent="0.2">
      <c r="W645" s="17"/>
      <c r="X645" s="17"/>
      <c r="Y645" s="17"/>
    </row>
    <row r="646" spans="23:25" x14ac:dyDescent="0.2">
      <c r="W646" s="17"/>
      <c r="X646" s="17"/>
      <c r="Y646" s="17"/>
    </row>
    <row r="647" spans="23:25" x14ac:dyDescent="0.2">
      <c r="W647" s="17"/>
      <c r="X647" s="17"/>
      <c r="Y647" s="17"/>
    </row>
    <row r="648" spans="23:25" x14ac:dyDescent="0.2">
      <c r="W648" s="17"/>
      <c r="X648" s="17"/>
      <c r="Y648" s="17"/>
    </row>
    <row r="649" spans="23:25" x14ac:dyDescent="0.2">
      <c r="W649" s="17"/>
      <c r="X649" s="17"/>
      <c r="Y649" s="17"/>
    </row>
    <row r="650" spans="23:25" x14ac:dyDescent="0.2">
      <c r="W650" s="17"/>
      <c r="X650" s="17"/>
      <c r="Y650" s="17"/>
    </row>
    <row r="651" spans="23:25" x14ac:dyDescent="0.2">
      <c r="W651" s="17"/>
      <c r="X651" s="17"/>
      <c r="Y651" s="17"/>
    </row>
    <row r="652" spans="23:25" x14ac:dyDescent="0.2">
      <c r="W652" s="17"/>
      <c r="X652" s="17"/>
      <c r="Y652" s="17"/>
    </row>
    <row r="653" spans="23:25" x14ac:dyDescent="0.2">
      <c r="W653" s="17"/>
      <c r="X653" s="17"/>
      <c r="Y653" s="17"/>
    </row>
    <row r="654" spans="23:25" x14ac:dyDescent="0.2">
      <c r="W654" s="17"/>
      <c r="X654" s="17"/>
      <c r="Y654" s="17"/>
    </row>
    <row r="655" spans="23:25" x14ac:dyDescent="0.2">
      <c r="W655" s="17"/>
      <c r="X655" s="17"/>
      <c r="Y655" s="17"/>
    </row>
    <row r="656" spans="23:25" x14ac:dyDescent="0.2">
      <c r="W656" s="17"/>
      <c r="X656" s="17"/>
      <c r="Y656" s="17"/>
    </row>
    <row r="657" spans="23:25" x14ac:dyDescent="0.2">
      <c r="W657" s="17"/>
      <c r="X657" s="17"/>
      <c r="Y657" s="17"/>
    </row>
    <row r="658" spans="23:25" x14ac:dyDescent="0.2">
      <c r="W658" s="17"/>
      <c r="X658" s="17"/>
      <c r="Y658" s="17"/>
    </row>
    <row r="659" spans="23:25" x14ac:dyDescent="0.2">
      <c r="W659" s="17"/>
      <c r="X659" s="17"/>
      <c r="Y659" s="17"/>
    </row>
    <row r="660" spans="23:25" x14ac:dyDescent="0.2">
      <c r="W660" s="17"/>
      <c r="X660" s="17"/>
      <c r="Y660" s="17"/>
    </row>
    <row r="661" spans="23:25" x14ac:dyDescent="0.2">
      <c r="W661" s="17"/>
      <c r="X661" s="17"/>
      <c r="Y661" s="17"/>
    </row>
    <row r="662" spans="23:25" x14ac:dyDescent="0.2">
      <c r="W662" s="17"/>
      <c r="X662" s="17"/>
      <c r="Y662" s="17"/>
    </row>
    <row r="663" spans="23:25" x14ac:dyDescent="0.2">
      <c r="W663" s="17"/>
      <c r="X663" s="17"/>
      <c r="Y663" s="17"/>
    </row>
    <row r="664" spans="23:25" x14ac:dyDescent="0.2">
      <c r="W664" s="17"/>
      <c r="X664" s="17"/>
      <c r="Y664" s="17"/>
    </row>
    <row r="665" spans="23:25" x14ac:dyDescent="0.2">
      <c r="W665" s="17"/>
      <c r="X665" s="17"/>
      <c r="Y665" s="17"/>
    </row>
    <row r="666" spans="23:25" x14ac:dyDescent="0.2">
      <c r="W666" s="17"/>
      <c r="X666" s="17"/>
      <c r="Y666" s="17"/>
    </row>
    <row r="667" spans="23:25" x14ac:dyDescent="0.2">
      <c r="W667" s="17"/>
      <c r="X667" s="17"/>
      <c r="Y667" s="17"/>
    </row>
    <row r="668" spans="23:25" x14ac:dyDescent="0.2">
      <c r="W668" s="17"/>
      <c r="X668" s="17"/>
      <c r="Y668" s="17"/>
    </row>
    <row r="669" spans="23:25" x14ac:dyDescent="0.2">
      <c r="W669" s="17"/>
      <c r="X669" s="17"/>
      <c r="Y669" s="17"/>
    </row>
    <row r="670" spans="23:25" x14ac:dyDescent="0.2">
      <c r="W670" s="17"/>
      <c r="X670" s="17"/>
      <c r="Y670" s="17"/>
    </row>
    <row r="671" spans="23:25" x14ac:dyDescent="0.2">
      <c r="W671" s="17"/>
      <c r="X671" s="17"/>
      <c r="Y671" s="17"/>
    </row>
    <row r="672" spans="23:25" x14ac:dyDescent="0.2">
      <c r="W672" s="17"/>
      <c r="X672" s="17"/>
      <c r="Y672" s="17"/>
    </row>
    <row r="673" spans="23:25" x14ac:dyDescent="0.2">
      <c r="W673" s="17"/>
      <c r="X673" s="17"/>
      <c r="Y673" s="17"/>
    </row>
    <row r="674" spans="23:25" x14ac:dyDescent="0.2">
      <c r="W674" s="17"/>
      <c r="X674" s="17"/>
      <c r="Y674" s="17"/>
    </row>
    <row r="675" spans="23:25" x14ac:dyDescent="0.2">
      <c r="W675" s="17"/>
      <c r="X675" s="17"/>
      <c r="Y675" s="17"/>
    </row>
    <row r="676" spans="23:25" x14ac:dyDescent="0.2">
      <c r="W676" s="17"/>
      <c r="X676" s="17"/>
      <c r="Y676" s="17"/>
    </row>
    <row r="677" spans="23:25" x14ac:dyDescent="0.2">
      <c r="W677" s="17"/>
      <c r="X677" s="17"/>
      <c r="Y677" s="17"/>
    </row>
    <row r="678" spans="23:25" x14ac:dyDescent="0.2">
      <c r="W678" s="17"/>
      <c r="X678" s="17"/>
      <c r="Y678" s="17"/>
    </row>
    <row r="679" spans="23:25" x14ac:dyDescent="0.2">
      <c r="W679" s="17"/>
      <c r="X679" s="17"/>
      <c r="Y679" s="17"/>
    </row>
    <row r="680" spans="23:25" x14ac:dyDescent="0.2">
      <c r="W680" s="17"/>
      <c r="X680" s="17"/>
      <c r="Y680" s="17"/>
    </row>
    <row r="681" spans="23:25" x14ac:dyDescent="0.2">
      <c r="W681" s="17"/>
      <c r="X681" s="17"/>
      <c r="Y681" s="17"/>
    </row>
    <row r="682" spans="23:25" x14ac:dyDescent="0.2">
      <c r="W682" s="17"/>
      <c r="X682" s="17"/>
      <c r="Y682" s="17"/>
    </row>
    <row r="683" spans="23:25" x14ac:dyDescent="0.2">
      <c r="W683" s="17"/>
      <c r="X683" s="17"/>
      <c r="Y683" s="17"/>
    </row>
    <row r="684" spans="23:25" x14ac:dyDescent="0.2">
      <c r="W684" s="17"/>
      <c r="X684" s="17"/>
      <c r="Y684" s="17"/>
    </row>
    <row r="685" spans="23:25" x14ac:dyDescent="0.2">
      <c r="W685" s="17"/>
      <c r="X685" s="17"/>
      <c r="Y685" s="17"/>
    </row>
    <row r="686" spans="23:25" x14ac:dyDescent="0.2">
      <c r="W686" s="17"/>
      <c r="X686" s="17"/>
      <c r="Y686" s="17"/>
    </row>
    <row r="687" spans="23:25" x14ac:dyDescent="0.2">
      <c r="W687" s="17"/>
      <c r="X687" s="17"/>
      <c r="Y687" s="17"/>
    </row>
    <row r="688" spans="23:25" x14ac:dyDescent="0.2">
      <c r="W688" s="17"/>
      <c r="X688" s="17"/>
      <c r="Y688" s="17"/>
    </row>
    <row r="689" spans="23:25" x14ac:dyDescent="0.2">
      <c r="W689" s="17"/>
      <c r="X689" s="17"/>
      <c r="Y689" s="17"/>
    </row>
    <row r="690" spans="23:25" x14ac:dyDescent="0.2">
      <c r="W690" s="17"/>
      <c r="X690" s="17"/>
      <c r="Y690" s="17"/>
    </row>
    <row r="691" spans="23:25" x14ac:dyDescent="0.2">
      <c r="W691" s="17"/>
      <c r="X691" s="17"/>
      <c r="Y691" s="17"/>
    </row>
    <row r="692" spans="23:25" x14ac:dyDescent="0.2">
      <c r="W692" s="17"/>
      <c r="X692" s="17"/>
      <c r="Y692" s="17"/>
    </row>
    <row r="693" spans="23:25" x14ac:dyDescent="0.2">
      <c r="W693" s="17"/>
      <c r="X693" s="17"/>
      <c r="Y693" s="17"/>
    </row>
    <row r="694" spans="23:25" x14ac:dyDescent="0.2">
      <c r="W694" s="17"/>
      <c r="X694" s="17"/>
      <c r="Y694" s="17"/>
    </row>
    <row r="695" spans="23:25" x14ac:dyDescent="0.2">
      <c r="W695" s="17"/>
      <c r="X695" s="17"/>
      <c r="Y695" s="17"/>
    </row>
    <row r="696" spans="23:25" x14ac:dyDescent="0.2">
      <c r="W696" s="17"/>
      <c r="X696" s="17"/>
      <c r="Y696" s="17"/>
    </row>
    <row r="697" spans="23:25" x14ac:dyDescent="0.2">
      <c r="W697" s="17"/>
      <c r="X697" s="17"/>
      <c r="Y697" s="17"/>
    </row>
    <row r="698" spans="23:25" x14ac:dyDescent="0.2">
      <c r="W698" s="17"/>
      <c r="X698" s="17"/>
      <c r="Y698" s="17"/>
    </row>
    <row r="699" spans="23:25" x14ac:dyDescent="0.2">
      <c r="W699" s="17"/>
      <c r="X699" s="17"/>
      <c r="Y699" s="17"/>
    </row>
    <row r="700" spans="23:25" x14ac:dyDescent="0.2">
      <c r="W700" s="17"/>
      <c r="X700" s="17"/>
      <c r="Y700" s="17"/>
    </row>
    <row r="701" spans="23:25" x14ac:dyDescent="0.2">
      <c r="W701" s="17"/>
      <c r="X701" s="17"/>
      <c r="Y701" s="17"/>
    </row>
    <row r="702" spans="23:25" x14ac:dyDescent="0.2">
      <c r="W702" s="17"/>
      <c r="X702" s="17"/>
      <c r="Y702" s="17"/>
    </row>
    <row r="703" spans="23:25" x14ac:dyDescent="0.2">
      <c r="W703" s="17"/>
      <c r="X703" s="17"/>
      <c r="Y703" s="17"/>
    </row>
    <row r="704" spans="23:25" x14ac:dyDescent="0.2">
      <c r="W704" s="17"/>
      <c r="X704" s="17"/>
      <c r="Y704" s="17"/>
    </row>
    <row r="705" spans="23:25" x14ac:dyDescent="0.2">
      <c r="W705" s="17"/>
      <c r="X705" s="17"/>
      <c r="Y705" s="17"/>
    </row>
    <row r="706" spans="23:25" x14ac:dyDescent="0.2">
      <c r="W706" s="17"/>
      <c r="X706" s="17"/>
      <c r="Y706" s="17"/>
    </row>
    <row r="707" spans="23:25" x14ac:dyDescent="0.2">
      <c r="W707" s="17"/>
      <c r="X707" s="17"/>
      <c r="Y707" s="17"/>
    </row>
    <row r="708" spans="23:25" x14ac:dyDescent="0.2">
      <c r="W708" s="17"/>
      <c r="X708" s="17"/>
      <c r="Y708" s="17"/>
    </row>
    <row r="709" spans="23:25" x14ac:dyDescent="0.2">
      <c r="W709" s="17"/>
      <c r="X709" s="17"/>
      <c r="Y709" s="17"/>
    </row>
    <row r="710" spans="23:25" x14ac:dyDescent="0.2">
      <c r="W710" s="17"/>
      <c r="X710" s="17"/>
      <c r="Y710" s="17"/>
    </row>
    <row r="711" spans="23:25" x14ac:dyDescent="0.2">
      <c r="W711" s="17"/>
      <c r="X711" s="17"/>
      <c r="Y711" s="17"/>
    </row>
    <row r="712" spans="23:25" x14ac:dyDescent="0.2">
      <c r="W712" s="17"/>
      <c r="X712" s="17"/>
      <c r="Y712" s="17"/>
    </row>
    <row r="713" spans="23:25" x14ac:dyDescent="0.2">
      <c r="W713" s="17"/>
      <c r="X713" s="17"/>
      <c r="Y713" s="17"/>
    </row>
    <row r="714" spans="23:25" x14ac:dyDescent="0.2">
      <c r="W714" s="17"/>
      <c r="X714" s="17"/>
      <c r="Y714" s="17"/>
    </row>
    <row r="715" spans="23:25" x14ac:dyDescent="0.2">
      <c r="W715" s="17"/>
      <c r="X715" s="17"/>
      <c r="Y715" s="17"/>
    </row>
    <row r="716" spans="23:25" x14ac:dyDescent="0.2">
      <c r="W716" s="17"/>
      <c r="X716" s="17"/>
      <c r="Y716" s="17"/>
    </row>
    <row r="717" spans="23:25" x14ac:dyDescent="0.2">
      <c r="W717" s="17"/>
      <c r="X717" s="17"/>
      <c r="Y717" s="17"/>
    </row>
    <row r="718" spans="23:25" x14ac:dyDescent="0.2">
      <c r="W718" s="17"/>
      <c r="X718" s="17"/>
      <c r="Y718" s="17"/>
    </row>
    <row r="719" spans="23:25" x14ac:dyDescent="0.2">
      <c r="W719" s="17"/>
      <c r="X719" s="17"/>
      <c r="Y719" s="17"/>
    </row>
    <row r="720" spans="23:25" x14ac:dyDescent="0.2">
      <c r="W720" s="17"/>
      <c r="X720" s="17"/>
      <c r="Y720" s="17"/>
    </row>
    <row r="721" spans="23:25" x14ac:dyDescent="0.2">
      <c r="W721" s="17"/>
      <c r="X721" s="17"/>
      <c r="Y721" s="17"/>
    </row>
    <row r="722" spans="23:25" x14ac:dyDescent="0.2">
      <c r="W722" s="17"/>
      <c r="X722" s="17"/>
      <c r="Y722" s="17"/>
    </row>
    <row r="723" spans="23:25" x14ac:dyDescent="0.2">
      <c r="W723" s="17"/>
      <c r="X723" s="17"/>
      <c r="Y723" s="17"/>
    </row>
    <row r="724" spans="23:25" x14ac:dyDescent="0.2">
      <c r="W724" s="17"/>
      <c r="X724" s="17"/>
      <c r="Y724" s="17"/>
    </row>
    <row r="725" spans="23:25" x14ac:dyDescent="0.2">
      <c r="W725" s="17"/>
      <c r="X725" s="17"/>
      <c r="Y725" s="17"/>
    </row>
    <row r="726" spans="23:25" x14ac:dyDescent="0.2">
      <c r="W726" s="17"/>
      <c r="X726" s="17"/>
      <c r="Y726" s="17"/>
    </row>
    <row r="727" spans="23:25" x14ac:dyDescent="0.2">
      <c r="W727" s="17"/>
      <c r="X727" s="17"/>
      <c r="Y727" s="17"/>
    </row>
    <row r="728" spans="23:25" x14ac:dyDescent="0.2">
      <c r="W728" s="17"/>
      <c r="X728" s="17"/>
      <c r="Y728" s="17"/>
    </row>
    <row r="729" spans="23:25" x14ac:dyDescent="0.2">
      <c r="W729" s="17"/>
      <c r="X729" s="17"/>
      <c r="Y729" s="17"/>
    </row>
    <row r="730" spans="23:25" x14ac:dyDescent="0.2">
      <c r="W730" s="17"/>
      <c r="X730" s="17"/>
      <c r="Y730" s="17"/>
    </row>
    <row r="731" spans="23:25" x14ac:dyDescent="0.2">
      <c r="W731" s="17"/>
      <c r="X731" s="17"/>
      <c r="Y731" s="17"/>
    </row>
    <row r="732" spans="23:25" x14ac:dyDescent="0.2">
      <c r="W732" s="17"/>
      <c r="X732" s="17"/>
      <c r="Y732" s="17"/>
    </row>
    <row r="733" spans="23:25" x14ac:dyDescent="0.2">
      <c r="W733" s="17"/>
      <c r="X733" s="17"/>
      <c r="Y733" s="17"/>
    </row>
    <row r="734" spans="23:25" x14ac:dyDescent="0.2">
      <c r="W734" s="17"/>
      <c r="X734" s="17"/>
      <c r="Y734" s="17"/>
    </row>
    <row r="735" spans="23:25" x14ac:dyDescent="0.2">
      <c r="W735" s="17"/>
      <c r="X735" s="17"/>
      <c r="Y735" s="17"/>
    </row>
    <row r="736" spans="23:25" x14ac:dyDescent="0.2">
      <c r="W736" s="17"/>
      <c r="X736" s="17"/>
      <c r="Y736" s="17"/>
    </row>
    <row r="737" spans="23:25" x14ac:dyDescent="0.2">
      <c r="W737" s="17"/>
      <c r="X737" s="17"/>
      <c r="Y737" s="17"/>
    </row>
    <row r="738" spans="23:25" x14ac:dyDescent="0.2">
      <c r="W738" s="17"/>
      <c r="X738" s="17"/>
      <c r="Y738" s="17"/>
    </row>
    <row r="739" spans="23:25" x14ac:dyDescent="0.2">
      <c r="W739" s="17"/>
      <c r="X739" s="17"/>
      <c r="Y739" s="17"/>
    </row>
    <row r="740" spans="23:25" x14ac:dyDescent="0.2">
      <c r="W740" s="17"/>
      <c r="X740" s="17"/>
      <c r="Y740" s="17"/>
    </row>
    <row r="741" spans="23:25" x14ac:dyDescent="0.2">
      <c r="W741" s="17"/>
      <c r="X741" s="17"/>
      <c r="Y741" s="17"/>
    </row>
    <row r="742" spans="23:25" x14ac:dyDescent="0.2">
      <c r="W742" s="17"/>
      <c r="X742" s="17"/>
      <c r="Y742" s="17"/>
    </row>
    <row r="743" spans="23:25" x14ac:dyDescent="0.2">
      <c r="W743" s="17"/>
      <c r="X743" s="17"/>
      <c r="Y743" s="17"/>
    </row>
    <row r="744" spans="23:25" x14ac:dyDescent="0.2">
      <c r="W744" s="17"/>
      <c r="X744" s="17"/>
      <c r="Y744" s="17"/>
    </row>
    <row r="745" spans="23:25" x14ac:dyDescent="0.2">
      <c r="W745" s="17"/>
      <c r="X745" s="17"/>
      <c r="Y745" s="17"/>
    </row>
    <row r="746" spans="23:25" x14ac:dyDescent="0.2">
      <c r="W746" s="17"/>
      <c r="X746" s="17"/>
      <c r="Y746" s="17"/>
    </row>
    <row r="747" spans="23:25" x14ac:dyDescent="0.2">
      <c r="W747" s="17"/>
      <c r="X747" s="17"/>
      <c r="Y747" s="17"/>
    </row>
    <row r="748" spans="23:25" x14ac:dyDescent="0.2">
      <c r="W748" s="17"/>
      <c r="X748" s="17"/>
      <c r="Y748" s="17"/>
    </row>
    <row r="749" spans="23:25" x14ac:dyDescent="0.2">
      <c r="W749" s="17"/>
      <c r="X749" s="17"/>
      <c r="Y749" s="17"/>
    </row>
    <row r="750" spans="23:25" x14ac:dyDescent="0.2">
      <c r="W750" s="17"/>
      <c r="X750" s="17"/>
      <c r="Y750" s="17"/>
    </row>
    <row r="751" spans="23:25" x14ac:dyDescent="0.2">
      <c r="W751" s="17"/>
      <c r="X751" s="17"/>
      <c r="Y751" s="17"/>
    </row>
    <row r="752" spans="23:25" x14ac:dyDescent="0.2">
      <c r="W752" s="17"/>
      <c r="X752" s="17"/>
      <c r="Y752" s="17"/>
    </row>
    <row r="753" spans="23:25" x14ac:dyDescent="0.2">
      <c r="W753" s="17"/>
      <c r="X753" s="17"/>
      <c r="Y753" s="17"/>
    </row>
    <row r="754" spans="23:25" x14ac:dyDescent="0.2">
      <c r="W754" s="17"/>
      <c r="X754" s="17"/>
      <c r="Y754" s="17"/>
    </row>
    <row r="755" spans="23:25" x14ac:dyDescent="0.2">
      <c r="W755" s="17"/>
      <c r="X755" s="17"/>
      <c r="Y755" s="17"/>
    </row>
    <row r="756" spans="23:25" x14ac:dyDescent="0.2">
      <c r="W756" s="17"/>
      <c r="X756" s="17"/>
      <c r="Y756" s="17"/>
    </row>
    <row r="757" spans="23:25" x14ac:dyDescent="0.2">
      <c r="W757" s="17"/>
      <c r="X757" s="17"/>
      <c r="Y757" s="17"/>
    </row>
    <row r="758" spans="23:25" x14ac:dyDescent="0.2">
      <c r="W758" s="17"/>
      <c r="X758" s="17"/>
      <c r="Y758" s="17"/>
    </row>
    <row r="759" spans="23:25" x14ac:dyDescent="0.2">
      <c r="W759" s="17"/>
      <c r="X759" s="17"/>
      <c r="Y759" s="17"/>
    </row>
    <row r="760" spans="23:25" x14ac:dyDescent="0.2">
      <c r="W760" s="17"/>
      <c r="X760" s="17"/>
      <c r="Y760" s="17"/>
    </row>
    <row r="761" spans="23:25" x14ac:dyDescent="0.2">
      <c r="W761" s="17"/>
      <c r="X761" s="17"/>
      <c r="Y761" s="17"/>
    </row>
    <row r="762" spans="23:25" x14ac:dyDescent="0.2">
      <c r="W762" s="17"/>
      <c r="X762" s="17"/>
      <c r="Y762" s="17"/>
    </row>
    <row r="763" spans="23:25" x14ac:dyDescent="0.2">
      <c r="W763" s="17"/>
      <c r="X763" s="17"/>
      <c r="Y763" s="17"/>
    </row>
    <row r="764" spans="23:25" x14ac:dyDescent="0.2">
      <c r="W764" s="17"/>
      <c r="X764" s="17"/>
      <c r="Y764" s="17"/>
    </row>
    <row r="765" spans="23:25" x14ac:dyDescent="0.2">
      <c r="W765" s="17"/>
      <c r="X765" s="17"/>
      <c r="Y765" s="17"/>
    </row>
    <row r="766" spans="23:25" x14ac:dyDescent="0.2">
      <c r="W766" s="17"/>
      <c r="X766" s="17"/>
      <c r="Y766" s="17"/>
    </row>
    <row r="767" spans="23:25" x14ac:dyDescent="0.2">
      <c r="W767" s="17"/>
      <c r="X767" s="17"/>
      <c r="Y767" s="17"/>
    </row>
    <row r="768" spans="23:25" x14ac:dyDescent="0.2">
      <c r="W768" s="17"/>
      <c r="X768" s="17"/>
      <c r="Y768" s="17"/>
    </row>
    <row r="769" spans="23:25" x14ac:dyDescent="0.2">
      <c r="W769" s="17"/>
      <c r="X769" s="17"/>
      <c r="Y769" s="17"/>
    </row>
    <row r="770" spans="23:25" x14ac:dyDescent="0.2">
      <c r="W770" s="17"/>
      <c r="X770" s="17"/>
      <c r="Y770" s="17"/>
    </row>
    <row r="771" spans="23:25" x14ac:dyDescent="0.2">
      <c r="W771" s="17"/>
      <c r="X771" s="17"/>
      <c r="Y771" s="17"/>
    </row>
    <row r="772" spans="23:25" x14ac:dyDescent="0.2">
      <c r="W772" s="17"/>
      <c r="X772" s="17"/>
      <c r="Y772" s="17"/>
    </row>
    <row r="773" spans="23:25" x14ac:dyDescent="0.2">
      <c r="W773" s="17"/>
      <c r="X773" s="17"/>
      <c r="Y773" s="17"/>
    </row>
    <row r="774" spans="23:25" x14ac:dyDescent="0.2">
      <c r="W774" s="17"/>
      <c r="X774" s="17"/>
      <c r="Y774" s="17"/>
    </row>
    <row r="775" spans="23:25" x14ac:dyDescent="0.2">
      <c r="W775" s="17"/>
      <c r="X775" s="17"/>
      <c r="Y775" s="17"/>
    </row>
    <row r="776" spans="23:25" x14ac:dyDescent="0.2">
      <c r="W776" s="17"/>
      <c r="X776" s="17"/>
      <c r="Y776" s="17"/>
    </row>
    <row r="777" spans="23:25" x14ac:dyDescent="0.2">
      <c r="W777" s="17"/>
      <c r="X777" s="17"/>
      <c r="Y777" s="17"/>
    </row>
    <row r="778" spans="23:25" x14ac:dyDescent="0.2">
      <c r="W778" s="17"/>
      <c r="X778" s="17"/>
      <c r="Y778" s="17"/>
    </row>
    <row r="779" spans="23:25" x14ac:dyDescent="0.2">
      <c r="W779" s="17"/>
      <c r="X779" s="17"/>
      <c r="Y779" s="17"/>
    </row>
    <row r="780" spans="23:25" x14ac:dyDescent="0.2">
      <c r="W780" s="17"/>
      <c r="X780" s="17"/>
      <c r="Y780" s="17"/>
    </row>
    <row r="781" spans="23:25" x14ac:dyDescent="0.2">
      <c r="W781" s="17"/>
      <c r="X781" s="17"/>
      <c r="Y781" s="17"/>
    </row>
    <row r="782" spans="23:25" x14ac:dyDescent="0.2">
      <c r="W782" s="17"/>
      <c r="X782" s="17"/>
      <c r="Y782" s="17"/>
    </row>
    <row r="783" spans="23:25" x14ac:dyDescent="0.2">
      <c r="W783" s="17"/>
      <c r="X783" s="17"/>
      <c r="Y783" s="17"/>
    </row>
    <row r="784" spans="23:25" x14ac:dyDescent="0.2">
      <c r="W784" s="17"/>
      <c r="X784" s="17"/>
      <c r="Y784" s="17"/>
    </row>
    <row r="785" spans="23:25" x14ac:dyDescent="0.2">
      <c r="W785" s="17"/>
      <c r="X785" s="17"/>
      <c r="Y785" s="17"/>
    </row>
    <row r="786" spans="23:25" x14ac:dyDescent="0.2">
      <c r="W786" s="17"/>
      <c r="X786" s="17"/>
      <c r="Y786" s="17"/>
    </row>
    <row r="787" spans="23:25" x14ac:dyDescent="0.2">
      <c r="W787" s="17"/>
      <c r="X787" s="17"/>
      <c r="Y787" s="17"/>
    </row>
    <row r="788" spans="23:25" x14ac:dyDescent="0.2">
      <c r="W788" s="17"/>
      <c r="X788" s="17"/>
      <c r="Y788" s="17"/>
    </row>
    <row r="789" spans="23:25" x14ac:dyDescent="0.2">
      <c r="W789" s="17"/>
      <c r="X789" s="17"/>
      <c r="Y789" s="17"/>
    </row>
    <row r="790" spans="23:25" x14ac:dyDescent="0.2">
      <c r="W790" s="17"/>
      <c r="X790" s="17"/>
      <c r="Y790" s="17"/>
    </row>
    <row r="791" spans="23:25" x14ac:dyDescent="0.2">
      <c r="W791" s="17"/>
      <c r="X791" s="17"/>
      <c r="Y791" s="17"/>
    </row>
    <row r="792" spans="23:25" x14ac:dyDescent="0.2">
      <c r="W792" s="17"/>
      <c r="X792" s="17"/>
      <c r="Y792" s="17"/>
    </row>
    <row r="793" spans="23:25" x14ac:dyDescent="0.2">
      <c r="W793" s="17"/>
      <c r="X793" s="17"/>
      <c r="Y793" s="17"/>
    </row>
    <row r="794" spans="23:25" x14ac:dyDescent="0.2">
      <c r="W794" s="17"/>
      <c r="X794" s="17"/>
      <c r="Y794" s="17"/>
    </row>
    <row r="795" spans="23:25" x14ac:dyDescent="0.2">
      <c r="W795" s="17"/>
      <c r="X795" s="17"/>
      <c r="Y795" s="17"/>
    </row>
    <row r="796" spans="23:25" x14ac:dyDescent="0.2">
      <c r="W796" s="17"/>
      <c r="X796" s="17"/>
      <c r="Y796" s="17"/>
    </row>
    <row r="797" spans="23:25" x14ac:dyDescent="0.2">
      <c r="W797" s="17"/>
      <c r="X797" s="17"/>
      <c r="Y797" s="17"/>
    </row>
    <row r="798" spans="23:25" x14ac:dyDescent="0.2">
      <c r="W798" s="17"/>
      <c r="X798" s="17"/>
      <c r="Y798" s="17"/>
    </row>
    <row r="799" spans="23:25" x14ac:dyDescent="0.2">
      <c r="W799" s="17"/>
      <c r="X799" s="17"/>
      <c r="Y799" s="17"/>
    </row>
    <row r="800" spans="23:25" x14ac:dyDescent="0.2">
      <c r="W800" s="17"/>
      <c r="X800" s="17"/>
      <c r="Y800" s="17"/>
    </row>
    <row r="801" spans="23:25" x14ac:dyDescent="0.2">
      <c r="W801" s="17"/>
      <c r="X801" s="17"/>
      <c r="Y801" s="17"/>
    </row>
    <row r="802" spans="23:25" x14ac:dyDescent="0.2">
      <c r="W802" s="17"/>
      <c r="X802" s="17"/>
      <c r="Y802" s="17"/>
    </row>
    <row r="803" spans="23:25" x14ac:dyDescent="0.2">
      <c r="W803" s="17"/>
      <c r="X803" s="17"/>
      <c r="Y803" s="17"/>
    </row>
    <row r="804" spans="23:25" x14ac:dyDescent="0.2">
      <c r="W804" s="17"/>
      <c r="X804" s="17"/>
      <c r="Y804" s="17"/>
    </row>
    <row r="805" spans="23:25" x14ac:dyDescent="0.2">
      <c r="W805" s="17"/>
      <c r="X805" s="17"/>
      <c r="Y805" s="17"/>
    </row>
    <row r="806" spans="23:25" x14ac:dyDescent="0.2">
      <c r="W806" s="17"/>
      <c r="X806" s="17"/>
      <c r="Y806" s="17"/>
    </row>
    <row r="807" spans="23:25" x14ac:dyDescent="0.2">
      <c r="W807" s="17"/>
      <c r="X807" s="17"/>
      <c r="Y807" s="17"/>
    </row>
    <row r="808" spans="23:25" x14ac:dyDescent="0.2">
      <c r="W808" s="17"/>
      <c r="X808" s="17"/>
      <c r="Y808" s="17"/>
    </row>
    <row r="809" spans="23:25" x14ac:dyDescent="0.2">
      <c r="W809" s="17"/>
      <c r="X809" s="17"/>
      <c r="Y809" s="17"/>
    </row>
    <row r="810" spans="23:25" x14ac:dyDescent="0.2">
      <c r="W810" s="17"/>
      <c r="X810" s="17"/>
      <c r="Y810" s="17"/>
    </row>
    <row r="811" spans="23:25" x14ac:dyDescent="0.2">
      <c r="W811" s="17"/>
      <c r="X811" s="17"/>
      <c r="Y811" s="17"/>
    </row>
    <row r="812" spans="23:25" x14ac:dyDescent="0.2">
      <c r="W812" s="17"/>
      <c r="X812" s="17"/>
      <c r="Y812" s="17"/>
    </row>
    <row r="813" spans="23:25" x14ac:dyDescent="0.2">
      <c r="W813" s="17"/>
      <c r="X813" s="17"/>
      <c r="Y813" s="17"/>
    </row>
    <row r="814" spans="23:25" x14ac:dyDescent="0.2">
      <c r="W814" s="17"/>
      <c r="X814" s="17"/>
      <c r="Y814" s="17"/>
    </row>
    <row r="815" spans="23:25" x14ac:dyDescent="0.2">
      <c r="W815" s="17"/>
      <c r="X815" s="17"/>
      <c r="Y815" s="17"/>
    </row>
    <row r="816" spans="23:25" x14ac:dyDescent="0.2">
      <c r="W816" s="17"/>
      <c r="X816" s="17"/>
      <c r="Y816" s="17"/>
    </row>
    <row r="817" spans="23:25" x14ac:dyDescent="0.2">
      <c r="W817" s="17"/>
      <c r="X817" s="17"/>
      <c r="Y817" s="17"/>
    </row>
    <row r="818" spans="23:25" x14ac:dyDescent="0.2">
      <c r="W818" s="17"/>
      <c r="X818" s="17"/>
      <c r="Y818" s="17"/>
    </row>
    <row r="819" spans="23:25" x14ac:dyDescent="0.2">
      <c r="W819" s="17"/>
      <c r="X819" s="17"/>
      <c r="Y819" s="17"/>
    </row>
    <row r="820" spans="23:25" x14ac:dyDescent="0.2">
      <c r="W820" s="17"/>
      <c r="X820" s="17"/>
      <c r="Y820" s="17"/>
    </row>
    <row r="821" spans="23:25" x14ac:dyDescent="0.2">
      <c r="W821" s="17"/>
      <c r="X821" s="17"/>
      <c r="Y821" s="17"/>
    </row>
    <row r="822" spans="23:25" x14ac:dyDescent="0.2">
      <c r="W822" s="17"/>
      <c r="X822" s="17"/>
      <c r="Y822" s="17"/>
    </row>
    <row r="823" spans="23:25" x14ac:dyDescent="0.2">
      <c r="W823" s="17"/>
      <c r="X823" s="17"/>
      <c r="Y823" s="17"/>
    </row>
    <row r="824" spans="23:25" x14ac:dyDescent="0.2">
      <c r="W824" s="17"/>
      <c r="X824" s="17"/>
      <c r="Y824" s="17"/>
    </row>
    <row r="825" spans="23:25" x14ac:dyDescent="0.2">
      <c r="W825" s="17"/>
      <c r="X825" s="17"/>
      <c r="Y825" s="17"/>
    </row>
    <row r="826" spans="23:25" x14ac:dyDescent="0.2">
      <c r="W826" s="17"/>
      <c r="X826" s="17"/>
      <c r="Y826" s="17"/>
    </row>
    <row r="827" spans="23:25" x14ac:dyDescent="0.2">
      <c r="W827" s="17"/>
      <c r="X827" s="17"/>
      <c r="Y827" s="17"/>
    </row>
    <row r="828" spans="23:25" x14ac:dyDescent="0.2">
      <c r="W828" s="17"/>
      <c r="X828" s="17"/>
      <c r="Y828" s="17"/>
    </row>
    <row r="829" spans="23:25" x14ac:dyDescent="0.2">
      <c r="W829" s="17"/>
      <c r="X829" s="17"/>
      <c r="Y829" s="17"/>
    </row>
    <row r="830" spans="23:25" x14ac:dyDescent="0.2">
      <c r="W830" s="17"/>
      <c r="X830" s="17"/>
      <c r="Y830" s="17"/>
    </row>
    <row r="831" spans="23:25" x14ac:dyDescent="0.2">
      <c r="W831" s="17"/>
      <c r="X831" s="17"/>
      <c r="Y831" s="17"/>
    </row>
    <row r="832" spans="23:25" x14ac:dyDescent="0.2">
      <c r="W832" s="17"/>
      <c r="X832" s="17"/>
      <c r="Y832" s="17"/>
    </row>
    <row r="833" spans="23:25" x14ac:dyDescent="0.2">
      <c r="W833" s="17"/>
      <c r="X833" s="17"/>
      <c r="Y833" s="17"/>
    </row>
    <row r="834" spans="23:25" x14ac:dyDescent="0.2">
      <c r="W834" s="17"/>
      <c r="X834" s="17"/>
      <c r="Y834" s="17"/>
    </row>
    <row r="835" spans="23:25" x14ac:dyDescent="0.2">
      <c r="W835" s="17"/>
      <c r="X835" s="17"/>
      <c r="Y835" s="17"/>
    </row>
    <row r="836" spans="23:25" x14ac:dyDescent="0.2">
      <c r="W836" s="17"/>
      <c r="X836" s="17"/>
      <c r="Y836" s="17"/>
    </row>
    <row r="837" spans="23:25" x14ac:dyDescent="0.2">
      <c r="W837" s="17"/>
      <c r="X837" s="17"/>
      <c r="Y837" s="17"/>
    </row>
    <row r="838" spans="23:25" x14ac:dyDescent="0.2">
      <c r="W838" s="17"/>
      <c r="X838" s="17"/>
      <c r="Y838" s="17"/>
    </row>
    <row r="839" spans="23:25" x14ac:dyDescent="0.2">
      <c r="W839" s="17"/>
      <c r="X839" s="17"/>
      <c r="Y839" s="17"/>
    </row>
    <row r="840" spans="23:25" x14ac:dyDescent="0.2">
      <c r="W840" s="17"/>
      <c r="X840" s="17"/>
      <c r="Y840" s="17"/>
    </row>
    <row r="841" spans="23:25" x14ac:dyDescent="0.2">
      <c r="W841" s="17"/>
      <c r="X841" s="17"/>
      <c r="Y841" s="17"/>
    </row>
    <row r="842" spans="23:25" x14ac:dyDescent="0.2">
      <c r="W842" s="17"/>
      <c r="X842" s="17"/>
      <c r="Y842" s="17"/>
    </row>
    <row r="843" spans="23:25" x14ac:dyDescent="0.2">
      <c r="W843" s="17"/>
      <c r="X843" s="17"/>
      <c r="Y843" s="17"/>
    </row>
    <row r="844" spans="23:25" x14ac:dyDescent="0.2">
      <c r="W844" s="17"/>
      <c r="X844" s="17"/>
      <c r="Y844" s="17"/>
    </row>
    <row r="845" spans="23:25" x14ac:dyDescent="0.2">
      <c r="W845" s="17"/>
      <c r="X845" s="17"/>
      <c r="Y845" s="17"/>
    </row>
    <row r="846" spans="23:25" x14ac:dyDescent="0.2">
      <c r="W846" s="17"/>
      <c r="X846" s="17"/>
      <c r="Y846" s="17"/>
    </row>
    <row r="847" spans="23:25" x14ac:dyDescent="0.2">
      <c r="W847" s="17"/>
      <c r="X847" s="17"/>
      <c r="Y847" s="17"/>
    </row>
    <row r="848" spans="23:25" x14ac:dyDescent="0.2">
      <c r="W848" s="17"/>
      <c r="X848" s="17"/>
      <c r="Y848" s="17"/>
    </row>
    <row r="849" spans="23:25" x14ac:dyDescent="0.2">
      <c r="W849" s="17"/>
      <c r="X849" s="17"/>
      <c r="Y849" s="17"/>
    </row>
    <row r="850" spans="23:25" x14ac:dyDescent="0.2">
      <c r="W850" s="17"/>
      <c r="X850" s="17"/>
      <c r="Y850" s="17"/>
    </row>
    <row r="851" spans="23:25" x14ac:dyDescent="0.2">
      <c r="W851" s="17"/>
      <c r="X851" s="17"/>
      <c r="Y851" s="17"/>
    </row>
    <row r="852" spans="23:25" x14ac:dyDescent="0.2">
      <c r="W852" s="17"/>
      <c r="X852" s="17"/>
      <c r="Y852" s="17"/>
    </row>
    <row r="853" spans="23:25" x14ac:dyDescent="0.2">
      <c r="W853" s="17"/>
      <c r="X853" s="17"/>
      <c r="Y853" s="17"/>
    </row>
    <row r="854" spans="23:25" x14ac:dyDescent="0.2">
      <c r="W854" s="17"/>
      <c r="X854" s="17"/>
      <c r="Y854" s="17"/>
    </row>
    <row r="855" spans="23:25" x14ac:dyDescent="0.2">
      <c r="W855" s="17"/>
      <c r="X855" s="17"/>
      <c r="Y855" s="17"/>
    </row>
    <row r="856" spans="23:25" x14ac:dyDescent="0.2">
      <c r="W856" s="17"/>
      <c r="X856" s="17"/>
      <c r="Y856" s="17"/>
    </row>
    <row r="857" spans="23:25" x14ac:dyDescent="0.2">
      <c r="W857" s="17"/>
      <c r="X857" s="17"/>
      <c r="Y857" s="17"/>
    </row>
    <row r="858" spans="23:25" x14ac:dyDescent="0.2">
      <c r="W858" s="17"/>
      <c r="X858" s="17"/>
      <c r="Y858" s="17"/>
    </row>
    <row r="859" spans="23:25" x14ac:dyDescent="0.2">
      <c r="W859" s="17"/>
      <c r="X859" s="17"/>
      <c r="Y859" s="17"/>
    </row>
    <row r="860" spans="23:25" x14ac:dyDescent="0.2">
      <c r="W860" s="17"/>
      <c r="X860" s="17"/>
      <c r="Y860" s="17"/>
    </row>
    <row r="861" spans="23:25" x14ac:dyDescent="0.2">
      <c r="W861" s="17"/>
      <c r="X861" s="17"/>
      <c r="Y861" s="17"/>
    </row>
    <row r="862" spans="23:25" x14ac:dyDescent="0.2">
      <c r="W862" s="17"/>
      <c r="X862" s="17"/>
      <c r="Y862" s="17"/>
    </row>
    <row r="863" spans="23:25" x14ac:dyDescent="0.2">
      <c r="W863" s="17"/>
      <c r="X863" s="17"/>
      <c r="Y863" s="17"/>
    </row>
    <row r="864" spans="23:25" x14ac:dyDescent="0.2">
      <c r="W864" s="17"/>
      <c r="X864" s="17"/>
      <c r="Y864" s="17"/>
    </row>
    <row r="865" spans="23:25" x14ac:dyDescent="0.2">
      <c r="W865" s="17"/>
      <c r="X865" s="17"/>
      <c r="Y865" s="17"/>
    </row>
    <row r="866" spans="23:25" x14ac:dyDescent="0.2">
      <c r="W866" s="17"/>
      <c r="X866" s="17"/>
      <c r="Y866" s="17"/>
    </row>
    <row r="867" spans="23:25" x14ac:dyDescent="0.2">
      <c r="W867" s="17"/>
      <c r="X867" s="17"/>
      <c r="Y867" s="17"/>
    </row>
    <row r="868" spans="23:25" x14ac:dyDescent="0.2">
      <c r="W868" s="17"/>
      <c r="X868" s="17"/>
      <c r="Y868" s="17"/>
    </row>
    <row r="869" spans="23:25" x14ac:dyDescent="0.2">
      <c r="W869" s="17"/>
      <c r="X869" s="17"/>
      <c r="Y869" s="17"/>
    </row>
    <row r="870" spans="23:25" x14ac:dyDescent="0.2">
      <c r="W870" s="17"/>
      <c r="X870" s="17"/>
      <c r="Y870" s="17"/>
    </row>
    <row r="871" spans="23:25" x14ac:dyDescent="0.2">
      <c r="W871" s="17"/>
      <c r="X871" s="17"/>
      <c r="Y871" s="17"/>
    </row>
    <row r="872" spans="23:25" x14ac:dyDescent="0.2">
      <c r="W872" s="17"/>
      <c r="X872" s="17"/>
      <c r="Y872" s="17"/>
    </row>
    <row r="873" spans="23:25" x14ac:dyDescent="0.2">
      <c r="W873" s="17"/>
      <c r="X873" s="17"/>
      <c r="Y873" s="17"/>
    </row>
    <row r="874" spans="23:25" x14ac:dyDescent="0.2">
      <c r="W874" s="17"/>
      <c r="X874" s="17"/>
      <c r="Y874" s="17"/>
    </row>
    <row r="875" spans="23:25" x14ac:dyDescent="0.2">
      <c r="W875" s="17"/>
      <c r="X875" s="17"/>
      <c r="Y875" s="17"/>
    </row>
    <row r="876" spans="23:25" x14ac:dyDescent="0.2">
      <c r="W876" s="17"/>
      <c r="X876" s="17"/>
      <c r="Y876" s="17"/>
    </row>
    <row r="877" spans="23:25" x14ac:dyDescent="0.2">
      <c r="W877" s="17"/>
      <c r="X877" s="17"/>
      <c r="Y877" s="17"/>
    </row>
    <row r="878" spans="23:25" x14ac:dyDescent="0.2">
      <c r="W878" s="17"/>
      <c r="X878" s="17"/>
      <c r="Y878" s="17"/>
    </row>
    <row r="879" spans="23:25" x14ac:dyDescent="0.2">
      <c r="W879" s="17"/>
      <c r="X879" s="17"/>
      <c r="Y879" s="17"/>
    </row>
    <row r="880" spans="23:25" x14ac:dyDescent="0.2">
      <c r="W880" s="17"/>
      <c r="X880" s="17"/>
      <c r="Y880" s="17"/>
    </row>
    <row r="881" spans="23:25" x14ac:dyDescent="0.2">
      <c r="W881" s="17"/>
      <c r="X881" s="17"/>
      <c r="Y881" s="17"/>
    </row>
    <row r="882" spans="23:25" x14ac:dyDescent="0.2">
      <c r="W882" s="17"/>
      <c r="X882" s="17"/>
      <c r="Y882" s="17"/>
    </row>
    <row r="883" spans="23:25" x14ac:dyDescent="0.2">
      <c r="W883" s="17"/>
      <c r="X883" s="17"/>
      <c r="Y883" s="17"/>
    </row>
    <row r="884" spans="23:25" x14ac:dyDescent="0.2">
      <c r="W884" s="17"/>
      <c r="X884" s="17"/>
      <c r="Y884" s="17"/>
    </row>
    <row r="885" spans="23:25" x14ac:dyDescent="0.2">
      <c r="W885" s="17"/>
      <c r="X885" s="17"/>
      <c r="Y885" s="17"/>
    </row>
    <row r="886" spans="23:25" x14ac:dyDescent="0.2">
      <c r="W886" s="17"/>
      <c r="X886" s="17"/>
      <c r="Y886" s="17"/>
    </row>
    <row r="887" spans="23:25" x14ac:dyDescent="0.2">
      <c r="W887" s="17"/>
      <c r="X887" s="17"/>
      <c r="Y887" s="17"/>
    </row>
    <row r="888" spans="23:25" x14ac:dyDescent="0.2">
      <c r="W888" s="17"/>
      <c r="X888" s="17"/>
      <c r="Y888" s="17"/>
    </row>
    <row r="889" spans="23:25" x14ac:dyDescent="0.2">
      <c r="W889" s="17"/>
      <c r="X889" s="17"/>
      <c r="Y889" s="17"/>
    </row>
    <row r="890" spans="23:25" x14ac:dyDescent="0.2">
      <c r="W890" s="17"/>
      <c r="X890" s="17"/>
      <c r="Y890" s="17"/>
    </row>
    <row r="891" spans="23:25" x14ac:dyDescent="0.2">
      <c r="W891" s="17"/>
      <c r="X891" s="17"/>
      <c r="Y891" s="17"/>
    </row>
    <row r="892" spans="23:25" x14ac:dyDescent="0.2">
      <c r="W892" s="17"/>
      <c r="X892" s="17"/>
      <c r="Y892" s="17"/>
    </row>
    <row r="893" spans="23:25" x14ac:dyDescent="0.2">
      <c r="W893" s="17"/>
      <c r="X893" s="17"/>
      <c r="Y893" s="17"/>
    </row>
    <row r="894" spans="23:25" x14ac:dyDescent="0.2">
      <c r="W894" s="17"/>
      <c r="X894" s="17"/>
      <c r="Y894" s="17"/>
    </row>
    <row r="895" spans="23:25" x14ac:dyDescent="0.2">
      <c r="W895" s="17"/>
      <c r="X895" s="17"/>
      <c r="Y895" s="17"/>
    </row>
    <row r="896" spans="23:25" x14ac:dyDescent="0.2">
      <c r="W896" s="17"/>
      <c r="X896" s="17"/>
      <c r="Y896" s="17"/>
    </row>
    <row r="897" spans="23:25" x14ac:dyDescent="0.2">
      <c r="W897" s="17"/>
      <c r="X897" s="17"/>
      <c r="Y897" s="17"/>
    </row>
    <row r="898" spans="23:25" x14ac:dyDescent="0.2">
      <c r="W898" s="17"/>
      <c r="X898" s="17"/>
      <c r="Y898" s="17"/>
    </row>
    <row r="899" spans="23:25" x14ac:dyDescent="0.2">
      <c r="W899" s="17"/>
      <c r="X899" s="17"/>
      <c r="Y899" s="17"/>
    </row>
    <row r="900" spans="23:25" x14ac:dyDescent="0.2">
      <c r="W900" s="17"/>
      <c r="X900" s="17"/>
      <c r="Y900" s="17"/>
    </row>
    <row r="901" spans="23:25" x14ac:dyDescent="0.2">
      <c r="W901" s="17"/>
      <c r="X901" s="17"/>
      <c r="Y901" s="17"/>
    </row>
    <row r="902" spans="23:25" x14ac:dyDescent="0.2">
      <c r="W902" s="17"/>
      <c r="X902" s="17"/>
      <c r="Y902" s="17"/>
    </row>
    <row r="903" spans="23:25" x14ac:dyDescent="0.2">
      <c r="W903" s="17"/>
      <c r="X903" s="17"/>
      <c r="Y903" s="17"/>
    </row>
    <row r="904" spans="23:25" x14ac:dyDescent="0.2">
      <c r="W904" s="17"/>
      <c r="X904" s="17"/>
      <c r="Y904" s="17"/>
    </row>
    <row r="905" spans="23:25" x14ac:dyDescent="0.2">
      <c r="W905" s="17"/>
      <c r="X905" s="17"/>
      <c r="Y905" s="17"/>
    </row>
    <row r="906" spans="23:25" x14ac:dyDescent="0.2">
      <c r="W906" s="17"/>
      <c r="X906" s="17"/>
      <c r="Y906" s="17"/>
    </row>
    <row r="907" spans="23:25" x14ac:dyDescent="0.2">
      <c r="W907" s="17"/>
      <c r="X907" s="17"/>
      <c r="Y907" s="17"/>
    </row>
    <row r="908" spans="23:25" x14ac:dyDescent="0.2">
      <c r="W908" s="17"/>
      <c r="X908" s="17"/>
      <c r="Y908" s="17"/>
    </row>
    <row r="909" spans="23:25" x14ac:dyDescent="0.2">
      <c r="W909" s="17"/>
      <c r="X909" s="17"/>
      <c r="Y909" s="17"/>
    </row>
    <row r="910" spans="23:25" x14ac:dyDescent="0.2">
      <c r="W910" s="17"/>
      <c r="X910" s="17"/>
      <c r="Y910" s="17"/>
    </row>
    <row r="911" spans="23:25" x14ac:dyDescent="0.2">
      <c r="W911" s="17"/>
      <c r="X911" s="17"/>
      <c r="Y911" s="17"/>
    </row>
    <row r="912" spans="23:25" x14ac:dyDescent="0.2">
      <c r="W912" s="17"/>
      <c r="X912" s="17"/>
      <c r="Y912" s="17"/>
    </row>
    <row r="913" spans="23:25" x14ac:dyDescent="0.2">
      <c r="W913" s="17"/>
      <c r="X913" s="17"/>
      <c r="Y913" s="17"/>
    </row>
    <row r="914" spans="23:25" x14ac:dyDescent="0.2">
      <c r="W914" s="17"/>
      <c r="X914" s="17"/>
      <c r="Y914" s="17"/>
    </row>
    <row r="915" spans="23:25" x14ac:dyDescent="0.2">
      <c r="W915" s="17"/>
      <c r="X915" s="17"/>
      <c r="Y915" s="17"/>
    </row>
    <row r="916" spans="23:25" x14ac:dyDescent="0.2">
      <c r="W916" s="17"/>
      <c r="X916" s="17"/>
      <c r="Y916" s="17"/>
    </row>
    <row r="917" spans="23:25" x14ac:dyDescent="0.2">
      <c r="W917" s="17"/>
      <c r="X917" s="17"/>
      <c r="Y917" s="17"/>
    </row>
    <row r="918" spans="23:25" x14ac:dyDescent="0.2">
      <c r="W918" s="17"/>
      <c r="X918" s="17"/>
      <c r="Y918" s="17"/>
    </row>
    <row r="919" spans="23:25" x14ac:dyDescent="0.2">
      <c r="W919" s="17"/>
      <c r="X919" s="17"/>
      <c r="Y919" s="17"/>
    </row>
    <row r="920" spans="23:25" x14ac:dyDescent="0.2">
      <c r="W920" s="17"/>
      <c r="X920" s="17"/>
      <c r="Y920" s="17"/>
    </row>
    <row r="921" spans="23:25" x14ac:dyDescent="0.2">
      <c r="W921" s="17"/>
      <c r="X921" s="17"/>
      <c r="Y921" s="17"/>
    </row>
    <row r="922" spans="23:25" x14ac:dyDescent="0.2">
      <c r="W922" s="17"/>
      <c r="X922" s="17"/>
      <c r="Y922" s="17"/>
    </row>
    <row r="923" spans="23:25" x14ac:dyDescent="0.2">
      <c r="W923" s="17"/>
      <c r="X923" s="17"/>
      <c r="Y923" s="17"/>
    </row>
    <row r="924" spans="23:25" x14ac:dyDescent="0.2">
      <c r="W924" s="17"/>
      <c r="X924" s="17"/>
      <c r="Y924" s="17"/>
    </row>
    <row r="925" spans="23:25" x14ac:dyDescent="0.2">
      <c r="W925" s="17"/>
      <c r="X925" s="17"/>
      <c r="Y925" s="17"/>
    </row>
    <row r="926" spans="23:25" x14ac:dyDescent="0.2">
      <c r="W926" s="17"/>
      <c r="X926" s="17"/>
      <c r="Y926" s="17"/>
    </row>
    <row r="927" spans="23:25" x14ac:dyDescent="0.2">
      <c r="W927" s="17"/>
      <c r="X927" s="17"/>
      <c r="Y927" s="17"/>
    </row>
    <row r="928" spans="23:25" x14ac:dyDescent="0.2">
      <c r="W928" s="17"/>
      <c r="X928" s="17"/>
      <c r="Y928" s="17"/>
    </row>
    <row r="929" spans="23:25" x14ac:dyDescent="0.2">
      <c r="W929" s="17"/>
      <c r="X929" s="17"/>
      <c r="Y929" s="17"/>
    </row>
    <row r="930" spans="23:25" x14ac:dyDescent="0.2">
      <c r="W930" s="17"/>
      <c r="X930" s="17"/>
      <c r="Y930" s="17"/>
    </row>
    <row r="931" spans="23:25" x14ac:dyDescent="0.2">
      <c r="W931" s="17"/>
      <c r="X931" s="17"/>
      <c r="Y931" s="17"/>
    </row>
    <row r="932" spans="23:25" x14ac:dyDescent="0.2">
      <c r="W932" s="17"/>
      <c r="X932" s="17"/>
      <c r="Y932" s="17"/>
    </row>
    <row r="933" spans="23:25" x14ac:dyDescent="0.2">
      <c r="W933" s="17"/>
      <c r="X933" s="17"/>
      <c r="Y933" s="17"/>
    </row>
    <row r="934" spans="23:25" x14ac:dyDescent="0.2">
      <c r="W934" s="17"/>
      <c r="X934" s="17"/>
      <c r="Y934" s="17"/>
    </row>
    <row r="935" spans="23:25" x14ac:dyDescent="0.2">
      <c r="W935" s="17"/>
      <c r="X935" s="17"/>
      <c r="Y935" s="17"/>
    </row>
    <row r="936" spans="23:25" x14ac:dyDescent="0.2">
      <c r="W936" s="17"/>
      <c r="X936" s="17"/>
      <c r="Y936" s="17"/>
    </row>
    <row r="937" spans="23:25" x14ac:dyDescent="0.2">
      <c r="W937" s="17"/>
      <c r="X937" s="17"/>
      <c r="Y937" s="17"/>
    </row>
    <row r="938" spans="23:25" x14ac:dyDescent="0.2">
      <c r="W938" s="17"/>
      <c r="X938" s="17"/>
      <c r="Y938" s="17"/>
    </row>
    <row r="939" spans="23:25" x14ac:dyDescent="0.2">
      <c r="W939" s="17"/>
      <c r="X939" s="17"/>
      <c r="Y939" s="17"/>
    </row>
    <row r="940" spans="23:25" x14ac:dyDescent="0.2">
      <c r="W940" s="17"/>
      <c r="X940" s="17"/>
      <c r="Y940" s="17"/>
    </row>
    <row r="941" spans="23:25" x14ac:dyDescent="0.2">
      <c r="W941" s="17"/>
      <c r="X941" s="17"/>
      <c r="Y941" s="17"/>
    </row>
    <row r="942" spans="23:25" x14ac:dyDescent="0.2">
      <c r="W942" s="17"/>
      <c r="X942" s="17"/>
      <c r="Y942" s="17"/>
    </row>
    <row r="943" spans="23:25" x14ac:dyDescent="0.2">
      <c r="W943" s="17"/>
      <c r="X943" s="17"/>
      <c r="Y943" s="17"/>
    </row>
    <row r="944" spans="23:25" x14ac:dyDescent="0.2">
      <c r="W944" s="17"/>
      <c r="X944" s="17"/>
      <c r="Y944" s="17"/>
    </row>
    <row r="945" spans="23:25" x14ac:dyDescent="0.2">
      <c r="W945" s="17"/>
      <c r="X945" s="17"/>
      <c r="Y945" s="17"/>
    </row>
    <row r="946" spans="23:25" x14ac:dyDescent="0.2">
      <c r="W946" s="17"/>
      <c r="X946" s="17"/>
      <c r="Y946" s="17"/>
    </row>
    <row r="947" spans="23:25" x14ac:dyDescent="0.2">
      <c r="W947" s="17"/>
      <c r="X947" s="17"/>
      <c r="Y947" s="17"/>
    </row>
    <row r="948" spans="23:25" x14ac:dyDescent="0.2">
      <c r="W948" s="17"/>
      <c r="X948" s="17"/>
      <c r="Y948" s="17"/>
    </row>
    <row r="949" spans="23:25" x14ac:dyDescent="0.2">
      <c r="W949" s="17"/>
      <c r="X949" s="17"/>
      <c r="Y949" s="17"/>
    </row>
    <row r="950" spans="23:25" x14ac:dyDescent="0.2">
      <c r="W950" s="17"/>
      <c r="X950" s="17"/>
      <c r="Y950" s="17"/>
    </row>
    <row r="951" spans="23:25" x14ac:dyDescent="0.2">
      <c r="W951" s="17"/>
      <c r="X951" s="17"/>
      <c r="Y951" s="17"/>
    </row>
    <row r="952" spans="23:25" x14ac:dyDescent="0.2">
      <c r="W952" s="17"/>
      <c r="X952" s="17"/>
      <c r="Y952" s="17"/>
    </row>
    <row r="953" spans="23:25" x14ac:dyDescent="0.2">
      <c r="W953" s="17"/>
      <c r="X953" s="17"/>
      <c r="Y953" s="17"/>
    </row>
    <row r="954" spans="23:25" x14ac:dyDescent="0.2">
      <c r="W954" s="17"/>
      <c r="X954" s="17"/>
      <c r="Y954" s="17"/>
    </row>
    <row r="955" spans="23:25" x14ac:dyDescent="0.2">
      <c r="W955" s="17"/>
      <c r="X955" s="17"/>
      <c r="Y955" s="17"/>
    </row>
    <row r="956" spans="23:25" x14ac:dyDescent="0.2">
      <c r="W956" s="17"/>
      <c r="X956" s="17"/>
      <c r="Y956" s="17"/>
    </row>
    <row r="957" spans="23:25" x14ac:dyDescent="0.2">
      <c r="W957" s="17"/>
      <c r="X957" s="17"/>
      <c r="Y957" s="17"/>
    </row>
    <row r="958" spans="23:25" x14ac:dyDescent="0.2">
      <c r="W958" s="17"/>
      <c r="X958" s="17"/>
      <c r="Y958" s="17"/>
    </row>
    <row r="959" spans="23:25" x14ac:dyDescent="0.2">
      <c r="W959" s="17"/>
      <c r="X959" s="17"/>
      <c r="Y959" s="17"/>
    </row>
    <row r="960" spans="23:25" x14ac:dyDescent="0.2">
      <c r="W960" s="17"/>
      <c r="X960" s="17"/>
      <c r="Y960" s="17"/>
    </row>
    <row r="961" spans="23:25" x14ac:dyDescent="0.2">
      <c r="W961" s="17"/>
      <c r="X961" s="17"/>
      <c r="Y961" s="17"/>
    </row>
    <row r="962" spans="23:25" x14ac:dyDescent="0.2">
      <c r="W962" s="17"/>
      <c r="X962" s="17"/>
      <c r="Y962" s="17"/>
    </row>
    <row r="963" spans="23:25" x14ac:dyDescent="0.2">
      <c r="W963" s="17"/>
      <c r="X963" s="17"/>
      <c r="Y963" s="17"/>
    </row>
    <row r="964" spans="23:25" x14ac:dyDescent="0.2">
      <c r="W964" s="17"/>
      <c r="X964" s="17"/>
      <c r="Y964" s="17"/>
    </row>
    <row r="965" spans="23:25" x14ac:dyDescent="0.2">
      <c r="W965" s="17"/>
      <c r="X965" s="17"/>
      <c r="Y965" s="17"/>
    </row>
    <row r="966" spans="23:25" x14ac:dyDescent="0.2">
      <c r="W966" s="17"/>
      <c r="X966" s="17"/>
      <c r="Y966" s="17"/>
    </row>
    <row r="967" spans="23:25" x14ac:dyDescent="0.2">
      <c r="W967" s="17"/>
      <c r="X967" s="17"/>
      <c r="Y967" s="17"/>
    </row>
    <row r="968" spans="23:25" x14ac:dyDescent="0.2">
      <c r="W968" s="17"/>
      <c r="X968" s="17"/>
      <c r="Y968" s="17"/>
    </row>
    <row r="969" spans="23:25" x14ac:dyDescent="0.2">
      <c r="W969" s="17"/>
      <c r="X969" s="17"/>
      <c r="Y969" s="17"/>
    </row>
    <row r="970" spans="23:25" x14ac:dyDescent="0.2">
      <c r="W970" s="17"/>
      <c r="X970" s="17"/>
      <c r="Y970" s="17"/>
    </row>
    <row r="971" spans="23:25" x14ac:dyDescent="0.2">
      <c r="W971" s="17"/>
      <c r="X971" s="17"/>
      <c r="Y971" s="17"/>
    </row>
    <row r="972" spans="23:25" x14ac:dyDescent="0.2">
      <c r="W972" s="17"/>
      <c r="X972" s="17"/>
      <c r="Y972" s="17"/>
    </row>
    <row r="973" spans="23:25" x14ac:dyDescent="0.2">
      <c r="W973" s="17"/>
      <c r="X973" s="17"/>
      <c r="Y973" s="17"/>
    </row>
    <row r="974" spans="23:25" x14ac:dyDescent="0.2">
      <c r="W974" s="17"/>
      <c r="X974" s="17"/>
      <c r="Y974" s="17"/>
    </row>
    <row r="975" spans="23:25" x14ac:dyDescent="0.2">
      <c r="W975" s="17"/>
      <c r="X975" s="17"/>
      <c r="Y975" s="17"/>
    </row>
    <row r="976" spans="23:25" x14ac:dyDescent="0.2">
      <c r="W976" s="17"/>
      <c r="X976" s="17"/>
      <c r="Y976" s="17"/>
    </row>
    <row r="977" spans="23:25" x14ac:dyDescent="0.2">
      <c r="W977" s="17"/>
      <c r="X977" s="17"/>
      <c r="Y977" s="17"/>
    </row>
    <row r="978" spans="23:25" x14ac:dyDescent="0.2">
      <c r="W978" s="17"/>
      <c r="X978" s="17"/>
      <c r="Y978" s="17"/>
    </row>
    <row r="979" spans="23:25" x14ac:dyDescent="0.2">
      <c r="W979" s="17"/>
      <c r="X979" s="17"/>
      <c r="Y979" s="17"/>
    </row>
    <row r="980" spans="23:25" x14ac:dyDescent="0.2">
      <c r="W980" s="17"/>
      <c r="X980" s="17"/>
      <c r="Y980" s="17"/>
    </row>
    <row r="981" spans="23:25" x14ac:dyDescent="0.2">
      <c r="W981" s="17"/>
      <c r="X981" s="17"/>
      <c r="Y981" s="17"/>
    </row>
    <row r="982" spans="23:25" x14ac:dyDescent="0.2">
      <c r="W982" s="17"/>
      <c r="X982" s="17"/>
      <c r="Y982" s="17"/>
    </row>
    <row r="983" spans="23:25" x14ac:dyDescent="0.2">
      <c r="W983" s="17"/>
      <c r="X983" s="17"/>
      <c r="Y983" s="17"/>
    </row>
    <row r="984" spans="23:25" x14ac:dyDescent="0.2">
      <c r="W984" s="17"/>
      <c r="X984" s="17"/>
      <c r="Y984" s="17"/>
    </row>
    <row r="985" spans="23:25" x14ac:dyDescent="0.2">
      <c r="W985" s="17"/>
      <c r="X985" s="17"/>
      <c r="Y985" s="17"/>
    </row>
    <row r="986" spans="23:25" x14ac:dyDescent="0.2">
      <c r="W986" s="17"/>
      <c r="X986" s="17"/>
      <c r="Y986" s="17"/>
    </row>
    <row r="987" spans="23:25" x14ac:dyDescent="0.2">
      <c r="W987" s="17"/>
      <c r="X987" s="17"/>
      <c r="Y987" s="17"/>
    </row>
    <row r="988" spans="23:25" x14ac:dyDescent="0.2">
      <c r="W988" s="17"/>
      <c r="X988" s="17"/>
      <c r="Y988" s="17"/>
    </row>
    <row r="989" spans="23:25" x14ac:dyDescent="0.2">
      <c r="W989" s="17"/>
      <c r="X989" s="17"/>
      <c r="Y989" s="17"/>
    </row>
    <row r="990" spans="23:25" x14ac:dyDescent="0.2">
      <c r="W990" s="17"/>
      <c r="X990" s="17"/>
      <c r="Y990" s="17"/>
    </row>
    <row r="991" spans="23:25" x14ac:dyDescent="0.2">
      <c r="W991" s="17"/>
      <c r="X991" s="17"/>
      <c r="Y991" s="17"/>
    </row>
    <row r="992" spans="23:25" x14ac:dyDescent="0.2">
      <c r="W992" s="17"/>
      <c r="X992" s="17"/>
      <c r="Y992" s="17"/>
    </row>
    <row r="993" spans="23:25" x14ac:dyDescent="0.2">
      <c r="W993" s="17"/>
      <c r="X993" s="17"/>
      <c r="Y993" s="17"/>
    </row>
    <row r="994" spans="23:25" x14ac:dyDescent="0.2">
      <c r="W994" s="17"/>
      <c r="X994" s="17"/>
      <c r="Y994" s="17"/>
    </row>
    <row r="995" spans="23:25" x14ac:dyDescent="0.2">
      <c r="W995" s="17"/>
      <c r="X995" s="17"/>
      <c r="Y995" s="17"/>
    </row>
    <row r="996" spans="23:25" x14ac:dyDescent="0.2">
      <c r="W996" s="17"/>
      <c r="X996" s="17"/>
      <c r="Y996" s="17"/>
    </row>
    <row r="997" spans="23:25" x14ac:dyDescent="0.2">
      <c r="W997" s="17"/>
      <c r="X997" s="17"/>
      <c r="Y997" s="17"/>
    </row>
    <row r="998" spans="23:25" x14ac:dyDescent="0.2">
      <c r="W998" s="17"/>
      <c r="X998" s="17"/>
      <c r="Y998" s="17"/>
    </row>
    <row r="999" spans="23:25" x14ac:dyDescent="0.2">
      <c r="W999" s="17"/>
      <c r="X999" s="17"/>
      <c r="Y999" s="17"/>
    </row>
    <row r="1000" spans="23:25" x14ac:dyDescent="0.2">
      <c r="W1000" s="17"/>
      <c r="X1000" s="17"/>
      <c r="Y1000" s="17"/>
    </row>
    <row r="1001" spans="23:25" x14ac:dyDescent="0.2">
      <c r="W1001" s="17"/>
      <c r="X1001" s="17"/>
      <c r="Y1001" s="17"/>
    </row>
    <row r="1002" spans="23:25" x14ac:dyDescent="0.2">
      <c r="W1002" s="17"/>
      <c r="X1002" s="17"/>
      <c r="Y1002" s="17"/>
    </row>
    <row r="1003" spans="23:25" x14ac:dyDescent="0.2">
      <c r="W1003" s="17"/>
      <c r="X1003" s="17"/>
      <c r="Y1003" s="17"/>
    </row>
    <row r="1004" spans="23:25" x14ac:dyDescent="0.2">
      <c r="W1004" s="17"/>
      <c r="X1004" s="17"/>
      <c r="Y1004" s="17"/>
    </row>
    <row r="1005" spans="23:25" x14ac:dyDescent="0.2">
      <c r="W1005" s="17"/>
      <c r="X1005" s="17"/>
      <c r="Y1005" s="17"/>
    </row>
    <row r="1006" spans="23:25" x14ac:dyDescent="0.2">
      <c r="W1006" s="17"/>
      <c r="X1006" s="17"/>
      <c r="Y1006" s="17"/>
    </row>
    <row r="1007" spans="23:25" x14ac:dyDescent="0.2">
      <c r="W1007" s="17"/>
      <c r="X1007" s="17"/>
      <c r="Y1007" s="17"/>
    </row>
    <row r="1008" spans="23:25" x14ac:dyDescent="0.2">
      <c r="W1008" s="17"/>
      <c r="X1008" s="17"/>
      <c r="Y1008" s="17"/>
    </row>
    <row r="1009" spans="23:25" x14ac:dyDescent="0.2">
      <c r="W1009" s="17"/>
      <c r="X1009" s="17"/>
      <c r="Y1009" s="17"/>
    </row>
    <row r="1010" spans="23:25" x14ac:dyDescent="0.2">
      <c r="W1010" s="17"/>
      <c r="X1010" s="17"/>
      <c r="Y1010" s="17"/>
    </row>
    <row r="1011" spans="23:25" x14ac:dyDescent="0.2">
      <c r="W1011" s="17"/>
      <c r="X1011" s="17"/>
      <c r="Y1011" s="17"/>
    </row>
    <row r="1012" spans="23:25" x14ac:dyDescent="0.2">
      <c r="W1012" s="17"/>
      <c r="X1012" s="17"/>
      <c r="Y1012" s="17"/>
    </row>
    <row r="1013" spans="23:25" x14ac:dyDescent="0.2">
      <c r="W1013" s="17"/>
      <c r="X1013" s="17"/>
      <c r="Y1013" s="17"/>
    </row>
    <row r="1014" spans="23:25" x14ac:dyDescent="0.2">
      <c r="W1014" s="17"/>
      <c r="X1014" s="17"/>
      <c r="Y1014" s="17"/>
    </row>
    <row r="1015" spans="23:25" x14ac:dyDescent="0.2">
      <c r="W1015" s="17"/>
      <c r="X1015" s="17"/>
      <c r="Y1015" s="17"/>
    </row>
    <row r="1016" spans="23:25" x14ac:dyDescent="0.2">
      <c r="W1016" s="17"/>
      <c r="X1016" s="17"/>
      <c r="Y1016" s="17"/>
    </row>
    <row r="1017" spans="23:25" x14ac:dyDescent="0.2">
      <c r="W1017" s="17"/>
      <c r="X1017" s="17"/>
      <c r="Y1017" s="17"/>
    </row>
    <row r="1018" spans="23:25" x14ac:dyDescent="0.2">
      <c r="W1018" s="17"/>
      <c r="X1018" s="17"/>
      <c r="Y1018" s="17"/>
    </row>
    <row r="1019" spans="23:25" x14ac:dyDescent="0.2">
      <c r="W1019" s="17"/>
      <c r="X1019" s="17"/>
      <c r="Y1019" s="17"/>
    </row>
    <row r="1020" spans="23:25" x14ac:dyDescent="0.2">
      <c r="W1020" s="17"/>
      <c r="X1020" s="17"/>
      <c r="Y1020" s="17"/>
    </row>
    <row r="1021" spans="23:25" x14ac:dyDescent="0.2">
      <c r="W1021" s="17"/>
      <c r="X1021" s="17"/>
      <c r="Y1021" s="17"/>
    </row>
    <row r="1022" spans="23:25" x14ac:dyDescent="0.2">
      <c r="W1022" s="17"/>
      <c r="X1022" s="17"/>
      <c r="Y1022" s="17"/>
    </row>
    <row r="1023" spans="23:25" x14ac:dyDescent="0.2">
      <c r="W1023" s="17"/>
      <c r="X1023" s="17"/>
      <c r="Y1023" s="17"/>
    </row>
    <row r="1024" spans="23:25" x14ac:dyDescent="0.2">
      <c r="W1024" s="17"/>
      <c r="X1024" s="17"/>
      <c r="Y1024" s="17"/>
    </row>
    <row r="1025" spans="23:25" x14ac:dyDescent="0.2">
      <c r="W1025" s="17"/>
      <c r="X1025" s="17"/>
      <c r="Y1025" s="17"/>
    </row>
    <row r="1026" spans="23:25" x14ac:dyDescent="0.2">
      <c r="W1026" s="17"/>
      <c r="X1026" s="17"/>
      <c r="Y1026" s="17"/>
    </row>
    <row r="1027" spans="23:25" x14ac:dyDescent="0.2">
      <c r="W1027" s="17"/>
      <c r="X1027" s="17"/>
      <c r="Y1027" s="17"/>
    </row>
    <row r="1028" spans="23:25" x14ac:dyDescent="0.2">
      <c r="W1028" s="17"/>
      <c r="X1028" s="17"/>
      <c r="Y1028" s="17"/>
    </row>
    <row r="1029" spans="23:25" x14ac:dyDescent="0.2">
      <c r="W1029" s="17"/>
      <c r="X1029" s="17"/>
      <c r="Y1029" s="17"/>
    </row>
    <row r="1030" spans="23:25" x14ac:dyDescent="0.2">
      <c r="W1030" s="17"/>
      <c r="X1030" s="17"/>
      <c r="Y1030" s="17"/>
    </row>
    <row r="1031" spans="23:25" x14ac:dyDescent="0.2">
      <c r="W1031" s="17"/>
      <c r="X1031" s="17"/>
      <c r="Y1031" s="17"/>
    </row>
    <row r="1032" spans="23:25" x14ac:dyDescent="0.2">
      <c r="W1032" s="17"/>
      <c r="X1032" s="17"/>
      <c r="Y1032" s="17"/>
    </row>
    <row r="1033" spans="23:25" x14ac:dyDescent="0.2">
      <c r="W1033" s="17"/>
      <c r="X1033" s="17"/>
      <c r="Y1033" s="17"/>
    </row>
    <row r="1034" spans="23:25" x14ac:dyDescent="0.2">
      <c r="W1034" s="17"/>
      <c r="X1034" s="17"/>
      <c r="Y1034" s="17"/>
    </row>
    <row r="1035" spans="23:25" x14ac:dyDescent="0.2">
      <c r="W1035" s="17"/>
      <c r="X1035" s="17"/>
      <c r="Y1035" s="17"/>
    </row>
    <row r="1036" spans="23:25" x14ac:dyDescent="0.2">
      <c r="W1036" s="17"/>
      <c r="X1036" s="17"/>
      <c r="Y1036" s="17"/>
    </row>
    <row r="1037" spans="23:25" x14ac:dyDescent="0.2">
      <c r="W1037" s="17"/>
      <c r="X1037" s="17"/>
      <c r="Y1037" s="17"/>
    </row>
    <row r="1038" spans="23:25" x14ac:dyDescent="0.2">
      <c r="W1038" s="17"/>
      <c r="X1038" s="17"/>
      <c r="Y1038" s="17"/>
    </row>
    <row r="1039" spans="23:25" x14ac:dyDescent="0.2">
      <c r="W1039" s="17"/>
      <c r="X1039" s="17"/>
      <c r="Y1039" s="17"/>
    </row>
    <row r="1040" spans="23:25" x14ac:dyDescent="0.2">
      <c r="W1040" s="17"/>
      <c r="X1040" s="17"/>
      <c r="Y1040" s="17"/>
    </row>
    <row r="1041" spans="23:25" x14ac:dyDescent="0.2">
      <c r="W1041" s="17"/>
      <c r="X1041" s="17"/>
      <c r="Y1041" s="17"/>
    </row>
    <row r="1042" spans="23:25" x14ac:dyDescent="0.2">
      <c r="W1042" s="17"/>
      <c r="X1042" s="17"/>
      <c r="Y1042" s="17"/>
    </row>
    <row r="1043" spans="23:25" x14ac:dyDescent="0.2">
      <c r="W1043" s="17"/>
      <c r="X1043" s="17"/>
      <c r="Y1043" s="17"/>
    </row>
    <row r="1044" spans="23:25" x14ac:dyDescent="0.2">
      <c r="W1044" s="17"/>
      <c r="X1044" s="17"/>
      <c r="Y1044" s="17"/>
    </row>
    <row r="1045" spans="23:25" x14ac:dyDescent="0.2">
      <c r="W1045" s="17"/>
      <c r="X1045" s="17"/>
      <c r="Y1045" s="17"/>
    </row>
    <row r="1046" spans="23:25" x14ac:dyDescent="0.2">
      <c r="W1046" s="17"/>
      <c r="X1046" s="17"/>
      <c r="Y1046" s="17"/>
    </row>
    <row r="1047" spans="23:25" x14ac:dyDescent="0.2">
      <c r="W1047" s="17"/>
      <c r="X1047" s="17"/>
      <c r="Y1047" s="17"/>
    </row>
    <row r="1048" spans="23:25" x14ac:dyDescent="0.2">
      <c r="W1048" s="17"/>
      <c r="X1048" s="17"/>
      <c r="Y1048" s="17"/>
    </row>
    <row r="1049" spans="23:25" x14ac:dyDescent="0.2">
      <c r="W1049" s="17"/>
      <c r="X1049" s="17"/>
      <c r="Y1049" s="17"/>
    </row>
    <row r="1050" spans="23:25" x14ac:dyDescent="0.2">
      <c r="W1050" s="17"/>
      <c r="X1050" s="17"/>
      <c r="Y1050" s="17"/>
    </row>
    <row r="1051" spans="23:25" x14ac:dyDescent="0.2">
      <c r="W1051" s="17"/>
      <c r="X1051" s="17"/>
      <c r="Y1051" s="17"/>
    </row>
    <row r="1052" spans="23:25" x14ac:dyDescent="0.2">
      <c r="W1052" s="17"/>
      <c r="X1052" s="17"/>
      <c r="Y1052" s="17"/>
    </row>
    <row r="1053" spans="23:25" x14ac:dyDescent="0.2">
      <c r="W1053" s="17"/>
      <c r="X1053" s="17"/>
      <c r="Y1053" s="17"/>
    </row>
    <row r="1054" spans="23:25" x14ac:dyDescent="0.2">
      <c r="W1054" s="17"/>
      <c r="X1054" s="17"/>
      <c r="Y1054" s="17"/>
    </row>
    <row r="1055" spans="23:25" x14ac:dyDescent="0.2">
      <c r="W1055" s="17"/>
      <c r="X1055" s="17"/>
      <c r="Y1055" s="17"/>
    </row>
    <row r="1056" spans="23:25" x14ac:dyDescent="0.2">
      <c r="W1056" s="17"/>
      <c r="X1056" s="17"/>
      <c r="Y1056" s="17"/>
    </row>
    <row r="1057" spans="23:25" x14ac:dyDescent="0.2">
      <c r="W1057" s="17"/>
      <c r="X1057" s="17"/>
      <c r="Y1057" s="17"/>
    </row>
    <row r="1058" spans="23:25" x14ac:dyDescent="0.2">
      <c r="W1058" s="17"/>
      <c r="X1058" s="17"/>
      <c r="Y1058" s="17"/>
    </row>
    <row r="1059" spans="23:25" x14ac:dyDescent="0.2">
      <c r="W1059" s="17"/>
      <c r="X1059" s="17"/>
      <c r="Y1059" s="17"/>
    </row>
    <row r="1060" spans="23:25" x14ac:dyDescent="0.2">
      <c r="W1060" s="17"/>
      <c r="X1060" s="17"/>
      <c r="Y1060" s="17"/>
    </row>
    <row r="1061" spans="23:25" x14ac:dyDescent="0.2">
      <c r="W1061" s="17"/>
      <c r="X1061" s="17"/>
      <c r="Y1061" s="17"/>
    </row>
    <row r="1062" spans="23:25" x14ac:dyDescent="0.2">
      <c r="W1062" s="17"/>
      <c r="X1062" s="17"/>
      <c r="Y1062" s="17"/>
    </row>
    <row r="1063" spans="23:25" x14ac:dyDescent="0.2">
      <c r="W1063" s="17"/>
      <c r="X1063" s="17"/>
      <c r="Y1063" s="17"/>
    </row>
    <row r="1064" spans="23:25" x14ac:dyDescent="0.2">
      <c r="W1064" s="17"/>
      <c r="X1064" s="17"/>
      <c r="Y1064" s="17"/>
    </row>
    <row r="1065" spans="23:25" x14ac:dyDescent="0.2">
      <c r="W1065" s="17"/>
      <c r="X1065" s="17"/>
      <c r="Y1065" s="17"/>
    </row>
    <row r="1066" spans="23:25" x14ac:dyDescent="0.2">
      <c r="W1066" s="17"/>
      <c r="X1066" s="17"/>
      <c r="Y1066" s="17"/>
    </row>
    <row r="1067" spans="23:25" x14ac:dyDescent="0.2">
      <c r="W1067" s="17"/>
      <c r="X1067" s="17"/>
      <c r="Y1067" s="17"/>
    </row>
    <row r="1068" spans="23:25" x14ac:dyDescent="0.2">
      <c r="W1068" s="17"/>
      <c r="X1068" s="17"/>
      <c r="Y1068" s="17"/>
    </row>
    <row r="1069" spans="23:25" x14ac:dyDescent="0.2">
      <c r="W1069" s="17"/>
      <c r="X1069" s="17"/>
      <c r="Y1069" s="17"/>
    </row>
    <row r="1070" spans="23:25" x14ac:dyDescent="0.2">
      <c r="W1070" s="17"/>
      <c r="X1070" s="17"/>
      <c r="Y1070" s="17"/>
    </row>
    <row r="1071" spans="23:25" x14ac:dyDescent="0.2">
      <c r="W1071" s="17"/>
      <c r="X1071" s="17"/>
      <c r="Y1071" s="17"/>
    </row>
    <row r="1072" spans="23:25" x14ac:dyDescent="0.2">
      <c r="W1072" s="17"/>
      <c r="X1072" s="17"/>
      <c r="Y1072" s="17"/>
    </row>
    <row r="1073" spans="23:25" x14ac:dyDescent="0.2">
      <c r="W1073" s="17"/>
      <c r="X1073" s="17"/>
      <c r="Y1073" s="17"/>
    </row>
    <row r="1074" spans="23:25" x14ac:dyDescent="0.2">
      <c r="W1074" s="17"/>
      <c r="X1074" s="17"/>
      <c r="Y1074" s="17"/>
    </row>
    <row r="1075" spans="23:25" x14ac:dyDescent="0.2">
      <c r="W1075" s="17"/>
      <c r="X1075" s="17"/>
      <c r="Y1075" s="17"/>
    </row>
    <row r="1076" spans="23:25" x14ac:dyDescent="0.2">
      <c r="W1076" s="17"/>
      <c r="X1076" s="17"/>
      <c r="Y1076" s="17"/>
    </row>
    <row r="1077" spans="23:25" x14ac:dyDescent="0.2">
      <c r="W1077" s="17"/>
      <c r="X1077" s="17"/>
      <c r="Y1077" s="17"/>
    </row>
    <row r="1078" spans="23:25" x14ac:dyDescent="0.2">
      <c r="W1078" s="17"/>
      <c r="X1078" s="17"/>
      <c r="Y1078" s="17"/>
    </row>
    <row r="1079" spans="23:25" x14ac:dyDescent="0.2">
      <c r="W1079" s="17"/>
      <c r="X1079" s="17"/>
      <c r="Y1079" s="17"/>
    </row>
    <row r="1080" spans="23:25" x14ac:dyDescent="0.2">
      <c r="W1080" s="17"/>
      <c r="X1080" s="17"/>
      <c r="Y1080" s="17"/>
    </row>
    <row r="1081" spans="23:25" x14ac:dyDescent="0.2">
      <c r="W1081" s="17"/>
      <c r="X1081" s="17"/>
      <c r="Y1081" s="17"/>
    </row>
    <row r="1082" spans="23:25" x14ac:dyDescent="0.2">
      <c r="W1082" s="17"/>
      <c r="X1082" s="17"/>
      <c r="Y1082" s="17"/>
    </row>
    <row r="1083" spans="23:25" x14ac:dyDescent="0.2">
      <c r="W1083" s="17"/>
      <c r="X1083" s="17"/>
      <c r="Y1083" s="17"/>
    </row>
    <row r="1084" spans="23:25" x14ac:dyDescent="0.2">
      <c r="W1084" s="17"/>
      <c r="X1084" s="17"/>
      <c r="Y1084" s="17"/>
    </row>
    <row r="1085" spans="23:25" x14ac:dyDescent="0.2">
      <c r="W1085" s="17"/>
      <c r="X1085" s="17"/>
      <c r="Y1085" s="17"/>
    </row>
    <row r="1086" spans="23:25" x14ac:dyDescent="0.2">
      <c r="W1086" s="17"/>
      <c r="X1086" s="17"/>
      <c r="Y1086" s="17"/>
    </row>
    <row r="1087" spans="23:25" x14ac:dyDescent="0.2">
      <c r="W1087" s="17"/>
      <c r="X1087" s="17"/>
      <c r="Y1087" s="17"/>
    </row>
    <row r="1088" spans="23:25" x14ac:dyDescent="0.2">
      <c r="W1088" s="17"/>
      <c r="X1088" s="17"/>
      <c r="Y1088" s="17"/>
    </row>
    <row r="1089" spans="23:25" x14ac:dyDescent="0.2">
      <c r="W1089" s="17"/>
      <c r="X1089" s="17"/>
      <c r="Y1089" s="17"/>
    </row>
    <row r="1090" spans="23:25" x14ac:dyDescent="0.2">
      <c r="W1090" s="17"/>
      <c r="X1090" s="17"/>
      <c r="Y1090" s="17"/>
    </row>
    <row r="1091" spans="23:25" x14ac:dyDescent="0.2">
      <c r="W1091" s="17"/>
      <c r="X1091" s="17"/>
      <c r="Y1091" s="17"/>
    </row>
    <row r="1092" spans="23:25" x14ac:dyDescent="0.2">
      <c r="W1092" s="17"/>
      <c r="X1092" s="17"/>
      <c r="Y1092" s="17"/>
    </row>
    <row r="1093" spans="23:25" x14ac:dyDescent="0.2">
      <c r="W1093" s="17"/>
      <c r="X1093" s="17"/>
      <c r="Y1093" s="17"/>
    </row>
    <row r="1094" spans="23:25" x14ac:dyDescent="0.2">
      <c r="W1094" s="17"/>
      <c r="X1094" s="17"/>
      <c r="Y1094" s="17"/>
    </row>
    <row r="1095" spans="23:25" x14ac:dyDescent="0.2">
      <c r="W1095" s="17"/>
      <c r="X1095" s="17"/>
      <c r="Y1095" s="17"/>
    </row>
    <row r="1096" spans="23:25" x14ac:dyDescent="0.2">
      <c r="W1096" s="17"/>
      <c r="X1096" s="17"/>
      <c r="Y1096" s="17"/>
    </row>
    <row r="1097" spans="23:25" x14ac:dyDescent="0.2">
      <c r="W1097" s="17"/>
      <c r="X1097" s="17"/>
      <c r="Y1097" s="17"/>
    </row>
    <row r="1098" spans="23:25" x14ac:dyDescent="0.2">
      <c r="W1098" s="17"/>
      <c r="X1098" s="17"/>
      <c r="Y1098" s="17"/>
    </row>
    <row r="1099" spans="23:25" x14ac:dyDescent="0.2">
      <c r="W1099" s="17"/>
      <c r="X1099" s="17"/>
      <c r="Y1099" s="17"/>
    </row>
    <row r="1100" spans="23:25" x14ac:dyDescent="0.2">
      <c r="W1100" s="17"/>
      <c r="X1100" s="17"/>
      <c r="Y1100" s="17"/>
    </row>
    <row r="1101" spans="23:25" x14ac:dyDescent="0.2">
      <c r="W1101" s="17"/>
      <c r="X1101" s="17"/>
      <c r="Y1101" s="17"/>
    </row>
    <row r="1102" spans="23:25" x14ac:dyDescent="0.2">
      <c r="W1102" s="17"/>
      <c r="X1102" s="17"/>
      <c r="Y1102" s="17"/>
    </row>
    <row r="1103" spans="23:25" x14ac:dyDescent="0.2">
      <c r="W1103" s="17"/>
      <c r="X1103" s="17"/>
      <c r="Y1103" s="17"/>
    </row>
    <row r="1104" spans="23:25" x14ac:dyDescent="0.2">
      <c r="W1104" s="17"/>
      <c r="X1104" s="17"/>
      <c r="Y1104" s="17"/>
    </row>
    <row r="1105" spans="23:25" x14ac:dyDescent="0.2">
      <c r="W1105" s="17"/>
      <c r="X1105" s="17"/>
      <c r="Y1105" s="17"/>
    </row>
    <row r="1106" spans="23:25" x14ac:dyDescent="0.2">
      <c r="W1106" s="17"/>
      <c r="X1106" s="17"/>
      <c r="Y1106" s="17"/>
    </row>
    <row r="1107" spans="23:25" x14ac:dyDescent="0.2">
      <c r="W1107" s="17"/>
      <c r="X1107" s="17"/>
      <c r="Y1107" s="17"/>
    </row>
    <row r="1108" spans="23:25" x14ac:dyDescent="0.2">
      <c r="W1108" s="17"/>
      <c r="X1108" s="17"/>
      <c r="Y1108" s="17"/>
    </row>
    <row r="1109" spans="23:25" x14ac:dyDescent="0.2">
      <c r="W1109" s="17"/>
      <c r="X1109" s="17"/>
      <c r="Y1109" s="17"/>
    </row>
    <row r="1110" spans="23:25" x14ac:dyDescent="0.2">
      <c r="W1110" s="17"/>
      <c r="X1110" s="17"/>
      <c r="Y1110" s="17"/>
    </row>
    <row r="1111" spans="23:25" x14ac:dyDescent="0.2">
      <c r="W1111" s="17"/>
      <c r="X1111" s="17"/>
      <c r="Y1111" s="17"/>
    </row>
    <row r="1112" spans="23:25" x14ac:dyDescent="0.2">
      <c r="W1112" s="17"/>
      <c r="X1112" s="17"/>
      <c r="Y1112" s="17"/>
    </row>
    <row r="1113" spans="23:25" x14ac:dyDescent="0.2">
      <c r="W1113" s="17"/>
      <c r="X1113" s="17"/>
      <c r="Y1113" s="17"/>
    </row>
    <row r="1114" spans="23:25" x14ac:dyDescent="0.2">
      <c r="W1114" s="17"/>
      <c r="X1114" s="17"/>
      <c r="Y1114" s="17"/>
    </row>
    <row r="1115" spans="23:25" x14ac:dyDescent="0.2">
      <c r="W1115" s="17"/>
      <c r="X1115" s="17"/>
      <c r="Y1115" s="17"/>
    </row>
    <row r="1116" spans="23:25" x14ac:dyDescent="0.2">
      <c r="W1116" s="17"/>
      <c r="X1116" s="17"/>
      <c r="Y1116" s="17"/>
    </row>
    <row r="1117" spans="23:25" x14ac:dyDescent="0.2">
      <c r="W1117" s="17"/>
      <c r="X1117" s="17"/>
      <c r="Y1117" s="17"/>
    </row>
    <row r="1118" spans="23:25" x14ac:dyDescent="0.2">
      <c r="W1118" s="17"/>
      <c r="X1118" s="17"/>
      <c r="Y1118" s="17"/>
    </row>
    <row r="1119" spans="23:25" x14ac:dyDescent="0.2">
      <c r="W1119" s="17"/>
      <c r="X1119" s="17"/>
      <c r="Y1119" s="17"/>
    </row>
    <row r="1120" spans="23:25" x14ac:dyDescent="0.2">
      <c r="W1120" s="17"/>
      <c r="X1120" s="17"/>
      <c r="Y1120" s="17"/>
    </row>
    <row r="1121" spans="23:25" x14ac:dyDescent="0.2">
      <c r="W1121" s="17"/>
      <c r="X1121" s="17"/>
      <c r="Y1121" s="17"/>
    </row>
    <row r="1122" spans="23:25" x14ac:dyDescent="0.2">
      <c r="W1122" s="17"/>
      <c r="X1122" s="17"/>
      <c r="Y1122" s="17"/>
    </row>
    <row r="1123" spans="23:25" x14ac:dyDescent="0.2">
      <c r="W1123" s="17"/>
      <c r="X1123" s="17"/>
      <c r="Y1123" s="17"/>
    </row>
    <row r="1124" spans="23:25" x14ac:dyDescent="0.2">
      <c r="W1124" s="17"/>
      <c r="X1124" s="17"/>
      <c r="Y1124" s="17"/>
    </row>
    <row r="1125" spans="23:25" x14ac:dyDescent="0.2">
      <c r="W1125" s="17"/>
      <c r="X1125" s="17"/>
      <c r="Y1125" s="17"/>
    </row>
    <row r="1126" spans="23:25" x14ac:dyDescent="0.2">
      <c r="W1126" s="17"/>
      <c r="X1126" s="17"/>
      <c r="Y1126" s="17"/>
    </row>
    <row r="1127" spans="23:25" x14ac:dyDescent="0.2">
      <c r="W1127" s="17"/>
      <c r="X1127" s="17"/>
      <c r="Y1127" s="17"/>
    </row>
    <row r="1128" spans="23:25" x14ac:dyDescent="0.2">
      <c r="W1128" s="17"/>
      <c r="X1128" s="17"/>
      <c r="Y1128" s="17"/>
    </row>
    <row r="1129" spans="23:25" x14ac:dyDescent="0.2">
      <c r="W1129" s="17"/>
      <c r="X1129" s="17"/>
      <c r="Y1129" s="17"/>
    </row>
    <row r="1130" spans="23:25" x14ac:dyDescent="0.2">
      <c r="W1130" s="17"/>
      <c r="X1130" s="17"/>
      <c r="Y1130" s="17"/>
    </row>
    <row r="1131" spans="23:25" x14ac:dyDescent="0.2">
      <c r="W1131" s="17"/>
      <c r="X1131" s="17"/>
      <c r="Y1131" s="17"/>
    </row>
    <row r="1132" spans="23:25" x14ac:dyDescent="0.2">
      <c r="W1132" s="17"/>
      <c r="X1132" s="17"/>
      <c r="Y1132" s="17"/>
    </row>
    <row r="1133" spans="23:25" x14ac:dyDescent="0.2">
      <c r="W1133" s="17"/>
      <c r="X1133" s="17"/>
      <c r="Y1133" s="17"/>
    </row>
    <row r="1134" spans="23:25" x14ac:dyDescent="0.2">
      <c r="W1134" s="17"/>
      <c r="X1134" s="17"/>
      <c r="Y1134" s="17"/>
    </row>
    <row r="1135" spans="23:25" x14ac:dyDescent="0.2">
      <c r="W1135" s="17"/>
      <c r="X1135" s="17"/>
      <c r="Y1135" s="17"/>
    </row>
    <row r="1136" spans="23:25" x14ac:dyDescent="0.2">
      <c r="W1136" s="17"/>
      <c r="X1136" s="17"/>
      <c r="Y1136" s="17"/>
    </row>
    <row r="1137" spans="23:25" x14ac:dyDescent="0.2">
      <c r="W1137" s="17"/>
      <c r="X1137" s="17"/>
      <c r="Y1137" s="17"/>
    </row>
    <row r="1138" spans="23:25" x14ac:dyDescent="0.2">
      <c r="W1138" s="17"/>
      <c r="X1138" s="17"/>
      <c r="Y1138" s="17"/>
    </row>
    <row r="1139" spans="23:25" x14ac:dyDescent="0.2">
      <c r="W1139" s="17"/>
      <c r="X1139" s="17"/>
      <c r="Y1139" s="17"/>
    </row>
    <row r="1140" spans="23:25" x14ac:dyDescent="0.2">
      <c r="W1140" s="17"/>
      <c r="X1140" s="17"/>
      <c r="Y1140" s="17"/>
    </row>
    <row r="1141" spans="23:25" x14ac:dyDescent="0.2">
      <c r="W1141" s="17"/>
      <c r="X1141" s="17"/>
      <c r="Y1141" s="17"/>
    </row>
    <row r="1142" spans="23:25" x14ac:dyDescent="0.2">
      <c r="W1142" s="17"/>
      <c r="X1142" s="17"/>
      <c r="Y1142" s="17"/>
    </row>
    <row r="1143" spans="23:25" x14ac:dyDescent="0.2">
      <c r="W1143" s="17"/>
      <c r="X1143" s="17"/>
      <c r="Y1143" s="17"/>
    </row>
    <row r="1144" spans="23:25" x14ac:dyDescent="0.2">
      <c r="W1144" s="17"/>
      <c r="X1144" s="17"/>
      <c r="Y1144" s="17"/>
    </row>
    <row r="1145" spans="23:25" x14ac:dyDescent="0.2">
      <c r="W1145" s="17"/>
      <c r="X1145" s="17"/>
      <c r="Y1145" s="17"/>
    </row>
    <row r="1146" spans="23:25" x14ac:dyDescent="0.2">
      <c r="W1146" s="17"/>
      <c r="X1146" s="17"/>
      <c r="Y1146" s="17"/>
    </row>
    <row r="1147" spans="23:25" x14ac:dyDescent="0.2">
      <c r="W1147" s="17"/>
      <c r="X1147" s="17"/>
      <c r="Y1147" s="17"/>
    </row>
    <row r="1148" spans="23:25" x14ac:dyDescent="0.2">
      <c r="W1148" s="17"/>
      <c r="X1148" s="17"/>
      <c r="Y1148" s="17"/>
    </row>
    <row r="1149" spans="23:25" x14ac:dyDescent="0.2">
      <c r="W1149" s="17"/>
      <c r="X1149" s="17"/>
      <c r="Y1149" s="17"/>
    </row>
    <row r="1150" spans="23:25" x14ac:dyDescent="0.2">
      <c r="W1150" s="17"/>
      <c r="X1150" s="17"/>
      <c r="Y1150" s="17"/>
    </row>
    <row r="1151" spans="23:25" x14ac:dyDescent="0.2">
      <c r="W1151" s="17"/>
      <c r="X1151" s="17"/>
      <c r="Y1151" s="17"/>
    </row>
    <row r="1152" spans="23:25" x14ac:dyDescent="0.2">
      <c r="W1152" s="17"/>
      <c r="X1152" s="17"/>
      <c r="Y1152" s="17"/>
    </row>
    <row r="1153" spans="23:25" x14ac:dyDescent="0.2">
      <c r="W1153" s="17"/>
      <c r="X1153" s="17"/>
      <c r="Y1153" s="17"/>
    </row>
    <row r="1154" spans="23:25" x14ac:dyDescent="0.2">
      <c r="W1154" s="17"/>
      <c r="X1154" s="17"/>
      <c r="Y1154" s="17"/>
    </row>
    <row r="1155" spans="23:25" x14ac:dyDescent="0.2">
      <c r="W1155" s="17"/>
      <c r="X1155" s="17"/>
      <c r="Y1155" s="17"/>
    </row>
    <row r="1156" spans="23:25" x14ac:dyDescent="0.2">
      <c r="W1156" s="17"/>
      <c r="X1156" s="17"/>
      <c r="Y1156" s="17"/>
    </row>
    <row r="1157" spans="23:25" x14ac:dyDescent="0.2">
      <c r="W1157" s="17"/>
      <c r="X1157" s="17"/>
      <c r="Y1157" s="17"/>
    </row>
    <row r="1158" spans="23:25" x14ac:dyDescent="0.2">
      <c r="W1158" s="17"/>
      <c r="X1158" s="17"/>
      <c r="Y1158" s="17"/>
    </row>
    <row r="1159" spans="23:25" x14ac:dyDescent="0.2">
      <c r="W1159" s="17"/>
      <c r="X1159" s="17"/>
      <c r="Y1159" s="17"/>
    </row>
    <row r="1160" spans="23:25" x14ac:dyDescent="0.2">
      <c r="W1160" s="17"/>
      <c r="X1160" s="17"/>
      <c r="Y1160" s="17"/>
    </row>
    <row r="1161" spans="23:25" x14ac:dyDescent="0.2">
      <c r="W1161" s="17"/>
      <c r="X1161" s="17"/>
      <c r="Y1161" s="17"/>
    </row>
    <row r="1162" spans="23:25" x14ac:dyDescent="0.2">
      <c r="W1162" s="17"/>
      <c r="X1162" s="17"/>
      <c r="Y1162" s="17"/>
    </row>
    <row r="1163" spans="23:25" x14ac:dyDescent="0.2">
      <c r="W1163" s="17"/>
      <c r="X1163" s="17"/>
      <c r="Y1163" s="17"/>
    </row>
    <row r="1164" spans="23:25" x14ac:dyDescent="0.2">
      <c r="W1164" s="17"/>
      <c r="X1164" s="17"/>
      <c r="Y1164" s="17"/>
    </row>
    <row r="1165" spans="23:25" x14ac:dyDescent="0.2">
      <c r="W1165" s="17"/>
      <c r="X1165" s="17"/>
      <c r="Y1165" s="17"/>
    </row>
    <row r="1166" spans="23:25" x14ac:dyDescent="0.2">
      <c r="W1166" s="17"/>
      <c r="X1166" s="17"/>
      <c r="Y1166" s="17"/>
    </row>
    <row r="1167" spans="23:25" x14ac:dyDescent="0.2">
      <c r="W1167" s="17"/>
      <c r="X1167" s="17"/>
      <c r="Y1167" s="17"/>
    </row>
    <row r="1168" spans="23:25" x14ac:dyDescent="0.2">
      <c r="W1168" s="17"/>
      <c r="X1168" s="17"/>
      <c r="Y1168" s="17"/>
    </row>
    <row r="1169" spans="23:25" x14ac:dyDescent="0.2">
      <c r="W1169" s="17"/>
      <c r="X1169" s="17"/>
      <c r="Y1169" s="17"/>
    </row>
    <row r="1170" spans="23:25" x14ac:dyDescent="0.2">
      <c r="W1170" s="17"/>
      <c r="X1170" s="17"/>
      <c r="Y1170" s="17"/>
    </row>
    <row r="1171" spans="23:25" x14ac:dyDescent="0.2">
      <c r="W1171" s="17"/>
      <c r="X1171" s="17"/>
      <c r="Y1171" s="17"/>
    </row>
    <row r="1172" spans="23:25" x14ac:dyDescent="0.2">
      <c r="W1172" s="17"/>
      <c r="X1172" s="17"/>
      <c r="Y1172" s="17"/>
    </row>
    <row r="1173" spans="23:25" x14ac:dyDescent="0.2">
      <c r="W1173" s="17"/>
      <c r="X1173" s="17"/>
      <c r="Y1173" s="17"/>
    </row>
    <row r="1174" spans="23:25" x14ac:dyDescent="0.2">
      <c r="W1174" s="17"/>
      <c r="X1174" s="17"/>
      <c r="Y1174" s="17"/>
    </row>
    <row r="1175" spans="23:25" x14ac:dyDescent="0.2">
      <c r="W1175" s="17"/>
      <c r="X1175" s="17"/>
      <c r="Y1175" s="17"/>
    </row>
    <row r="1176" spans="23:25" x14ac:dyDescent="0.2">
      <c r="W1176" s="17"/>
      <c r="X1176" s="17"/>
      <c r="Y1176" s="17"/>
    </row>
    <row r="1177" spans="23:25" x14ac:dyDescent="0.2">
      <c r="W1177" s="17"/>
      <c r="X1177" s="17"/>
      <c r="Y1177" s="17"/>
    </row>
    <row r="1178" spans="23:25" x14ac:dyDescent="0.2">
      <c r="W1178" s="17"/>
      <c r="X1178" s="17"/>
      <c r="Y1178" s="17"/>
    </row>
    <row r="1179" spans="23:25" x14ac:dyDescent="0.2">
      <c r="W1179" s="17"/>
      <c r="X1179" s="17"/>
      <c r="Y1179" s="17"/>
    </row>
    <row r="1180" spans="23:25" x14ac:dyDescent="0.2">
      <c r="W1180" s="17"/>
      <c r="X1180" s="17"/>
      <c r="Y1180" s="17"/>
    </row>
    <row r="1181" spans="23:25" x14ac:dyDescent="0.2">
      <c r="W1181" s="17"/>
      <c r="X1181" s="17"/>
      <c r="Y1181" s="17"/>
    </row>
    <row r="1182" spans="23:25" x14ac:dyDescent="0.2">
      <c r="W1182" s="17"/>
      <c r="X1182" s="17"/>
      <c r="Y1182" s="17"/>
    </row>
    <row r="1183" spans="23:25" x14ac:dyDescent="0.2">
      <c r="W1183" s="17"/>
      <c r="X1183" s="17"/>
      <c r="Y1183" s="17"/>
    </row>
    <row r="1184" spans="23:25" x14ac:dyDescent="0.2">
      <c r="W1184" s="17"/>
      <c r="X1184" s="17"/>
      <c r="Y1184" s="17"/>
    </row>
    <row r="1185" spans="23:25" x14ac:dyDescent="0.2">
      <c r="W1185" s="17"/>
      <c r="X1185" s="17"/>
      <c r="Y1185" s="17"/>
    </row>
    <row r="1186" spans="23:25" x14ac:dyDescent="0.2">
      <c r="W1186" s="17"/>
      <c r="X1186" s="17"/>
      <c r="Y1186" s="17"/>
    </row>
    <row r="1187" spans="23:25" x14ac:dyDescent="0.2">
      <c r="W1187" s="17"/>
      <c r="X1187" s="17"/>
      <c r="Y1187" s="17"/>
    </row>
    <row r="1188" spans="23:25" x14ac:dyDescent="0.2">
      <c r="W1188" s="17"/>
      <c r="X1188" s="17"/>
      <c r="Y1188" s="17"/>
    </row>
    <row r="1189" spans="23:25" x14ac:dyDescent="0.2">
      <c r="W1189" s="17"/>
      <c r="X1189" s="17"/>
      <c r="Y1189" s="17"/>
    </row>
    <row r="1190" spans="23:25" x14ac:dyDescent="0.2">
      <c r="W1190" s="17"/>
      <c r="X1190" s="17"/>
      <c r="Y1190" s="17"/>
    </row>
    <row r="1191" spans="23:25" x14ac:dyDescent="0.2">
      <c r="W1191" s="17"/>
      <c r="X1191" s="17"/>
      <c r="Y1191" s="17"/>
    </row>
    <row r="1192" spans="23:25" x14ac:dyDescent="0.2">
      <c r="W1192" s="17"/>
      <c r="X1192" s="17"/>
      <c r="Y1192" s="17"/>
    </row>
    <row r="1193" spans="23:25" x14ac:dyDescent="0.2">
      <c r="W1193" s="17"/>
      <c r="X1193" s="17"/>
      <c r="Y1193" s="17"/>
    </row>
    <row r="1194" spans="23:25" x14ac:dyDescent="0.2">
      <c r="W1194" s="17"/>
      <c r="X1194" s="17"/>
      <c r="Y1194" s="17"/>
    </row>
    <row r="1195" spans="23:25" x14ac:dyDescent="0.2">
      <c r="W1195" s="17"/>
      <c r="X1195" s="17"/>
      <c r="Y1195" s="17"/>
    </row>
    <row r="1196" spans="23:25" x14ac:dyDescent="0.2">
      <c r="W1196" s="17"/>
      <c r="X1196" s="17"/>
      <c r="Y1196" s="17"/>
    </row>
    <row r="1197" spans="23:25" x14ac:dyDescent="0.2">
      <c r="W1197" s="17"/>
      <c r="X1197" s="17"/>
      <c r="Y1197" s="17"/>
    </row>
    <row r="1198" spans="23:25" x14ac:dyDescent="0.2">
      <c r="W1198" s="17"/>
      <c r="X1198" s="17"/>
      <c r="Y1198" s="17"/>
    </row>
    <row r="1199" spans="23:25" x14ac:dyDescent="0.2">
      <c r="W1199" s="17"/>
      <c r="X1199" s="17"/>
      <c r="Y1199" s="17"/>
    </row>
    <row r="1200" spans="23:25" x14ac:dyDescent="0.2">
      <c r="W1200" s="17"/>
      <c r="X1200" s="17"/>
      <c r="Y1200" s="17"/>
    </row>
    <row r="1201" spans="23:25" x14ac:dyDescent="0.2">
      <c r="W1201" s="17"/>
      <c r="X1201" s="17"/>
      <c r="Y1201" s="17"/>
    </row>
    <row r="1202" spans="23:25" x14ac:dyDescent="0.2">
      <c r="W1202" s="17"/>
      <c r="X1202" s="17"/>
      <c r="Y1202" s="17"/>
    </row>
    <row r="1203" spans="23:25" x14ac:dyDescent="0.2">
      <c r="W1203" s="17"/>
      <c r="X1203" s="17"/>
      <c r="Y1203" s="17"/>
    </row>
    <row r="1204" spans="23:25" x14ac:dyDescent="0.2">
      <c r="W1204" s="17"/>
      <c r="X1204" s="17"/>
      <c r="Y1204" s="17"/>
    </row>
    <row r="1205" spans="23:25" x14ac:dyDescent="0.2">
      <c r="W1205" s="17"/>
      <c r="X1205" s="17"/>
      <c r="Y1205" s="17"/>
    </row>
    <row r="1206" spans="23:25" x14ac:dyDescent="0.2">
      <c r="W1206" s="17"/>
      <c r="X1206" s="17"/>
      <c r="Y1206" s="17"/>
    </row>
    <row r="1207" spans="23:25" x14ac:dyDescent="0.2">
      <c r="W1207" s="17"/>
      <c r="X1207" s="17"/>
      <c r="Y1207" s="17"/>
    </row>
    <row r="1208" spans="23:25" x14ac:dyDescent="0.2">
      <c r="W1208" s="17"/>
      <c r="X1208" s="17"/>
      <c r="Y1208" s="17"/>
    </row>
    <row r="1209" spans="23:25" x14ac:dyDescent="0.2">
      <c r="W1209" s="17"/>
      <c r="X1209" s="17"/>
      <c r="Y1209" s="17"/>
    </row>
    <row r="1210" spans="23:25" x14ac:dyDescent="0.2">
      <c r="W1210" s="17"/>
      <c r="X1210" s="17"/>
      <c r="Y1210" s="17"/>
    </row>
    <row r="1211" spans="23:25" x14ac:dyDescent="0.2">
      <c r="W1211" s="17"/>
      <c r="X1211" s="17"/>
      <c r="Y1211" s="17"/>
    </row>
    <row r="1212" spans="23:25" x14ac:dyDescent="0.2">
      <c r="W1212" s="17"/>
      <c r="X1212" s="17"/>
      <c r="Y1212" s="17"/>
    </row>
    <row r="1213" spans="23:25" x14ac:dyDescent="0.2">
      <c r="W1213" s="17"/>
      <c r="X1213" s="17"/>
      <c r="Y1213" s="17"/>
    </row>
    <row r="1214" spans="23:25" x14ac:dyDescent="0.2">
      <c r="W1214" s="17"/>
      <c r="X1214" s="17"/>
      <c r="Y1214" s="17"/>
    </row>
    <row r="1215" spans="23:25" x14ac:dyDescent="0.2">
      <c r="W1215" s="17"/>
      <c r="X1215" s="17"/>
      <c r="Y1215" s="17"/>
    </row>
    <row r="1216" spans="23:25" x14ac:dyDescent="0.2">
      <c r="W1216" s="17"/>
      <c r="X1216" s="17"/>
      <c r="Y1216" s="17"/>
    </row>
    <row r="1217" spans="23:25" x14ac:dyDescent="0.2">
      <c r="W1217" s="17"/>
      <c r="X1217" s="17"/>
      <c r="Y1217" s="17"/>
    </row>
    <row r="1218" spans="23:25" x14ac:dyDescent="0.2">
      <c r="W1218" s="17"/>
      <c r="X1218" s="17"/>
      <c r="Y1218" s="17"/>
    </row>
    <row r="1219" spans="23:25" x14ac:dyDescent="0.2">
      <c r="W1219" s="17"/>
      <c r="X1219" s="17"/>
      <c r="Y1219" s="17"/>
    </row>
    <row r="1220" spans="23:25" x14ac:dyDescent="0.2">
      <c r="W1220" s="17"/>
      <c r="X1220" s="17"/>
      <c r="Y1220" s="17"/>
    </row>
    <row r="1221" spans="23:25" x14ac:dyDescent="0.2">
      <c r="W1221" s="17"/>
      <c r="X1221" s="17"/>
      <c r="Y1221" s="17"/>
    </row>
    <row r="1222" spans="23:25" x14ac:dyDescent="0.2">
      <c r="W1222" s="17"/>
      <c r="X1222" s="17"/>
      <c r="Y1222" s="17"/>
    </row>
    <row r="1223" spans="23:25" x14ac:dyDescent="0.2">
      <c r="W1223" s="17"/>
      <c r="X1223" s="17"/>
      <c r="Y1223" s="17"/>
    </row>
    <row r="1224" spans="23:25" x14ac:dyDescent="0.2">
      <c r="W1224" s="17"/>
      <c r="X1224" s="17"/>
      <c r="Y1224" s="17"/>
    </row>
    <row r="1225" spans="23:25" x14ac:dyDescent="0.2">
      <c r="W1225" s="17"/>
      <c r="X1225" s="17"/>
      <c r="Y1225" s="17"/>
    </row>
    <row r="1226" spans="23:25" x14ac:dyDescent="0.2">
      <c r="W1226" s="17"/>
      <c r="X1226" s="17"/>
      <c r="Y1226" s="17"/>
    </row>
    <row r="1227" spans="23:25" x14ac:dyDescent="0.2">
      <c r="W1227" s="17"/>
      <c r="X1227" s="17"/>
      <c r="Y1227" s="17"/>
    </row>
    <row r="1228" spans="23:25" x14ac:dyDescent="0.2">
      <c r="W1228" s="17"/>
      <c r="X1228" s="17"/>
      <c r="Y1228" s="17"/>
    </row>
    <row r="1229" spans="23:25" x14ac:dyDescent="0.2">
      <c r="W1229" s="17"/>
      <c r="X1229" s="17"/>
      <c r="Y1229" s="17"/>
    </row>
    <row r="1230" spans="23:25" x14ac:dyDescent="0.2">
      <c r="W1230" s="17"/>
      <c r="X1230" s="17"/>
      <c r="Y1230" s="17"/>
    </row>
    <row r="1231" spans="23:25" x14ac:dyDescent="0.2">
      <c r="W1231" s="17"/>
      <c r="X1231" s="17"/>
      <c r="Y1231" s="17"/>
    </row>
    <row r="1232" spans="23:25" x14ac:dyDescent="0.2">
      <c r="W1232" s="17"/>
      <c r="X1232" s="17"/>
      <c r="Y1232" s="17"/>
    </row>
    <row r="1233" spans="23:25" x14ac:dyDescent="0.2">
      <c r="W1233" s="17"/>
      <c r="X1233" s="17"/>
      <c r="Y1233" s="17"/>
    </row>
    <row r="1234" spans="23:25" x14ac:dyDescent="0.2">
      <c r="W1234" s="17"/>
      <c r="X1234" s="17"/>
      <c r="Y1234" s="17"/>
    </row>
    <row r="1235" spans="23:25" x14ac:dyDescent="0.2">
      <c r="W1235" s="17"/>
      <c r="X1235" s="17"/>
      <c r="Y1235" s="17"/>
    </row>
    <row r="1236" spans="23:25" x14ac:dyDescent="0.2">
      <c r="W1236" s="17"/>
      <c r="X1236" s="17"/>
      <c r="Y1236" s="17"/>
    </row>
    <row r="1237" spans="23:25" x14ac:dyDescent="0.2">
      <c r="W1237" s="17"/>
      <c r="X1237" s="17"/>
      <c r="Y1237" s="17"/>
    </row>
    <row r="1238" spans="23:25" x14ac:dyDescent="0.2">
      <c r="W1238" s="17"/>
      <c r="X1238" s="17"/>
      <c r="Y1238" s="17"/>
    </row>
    <row r="1239" spans="23:25" x14ac:dyDescent="0.2">
      <c r="W1239" s="17"/>
      <c r="X1239" s="17"/>
      <c r="Y1239" s="17"/>
    </row>
    <row r="1240" spans="23:25" x14ac:dyDescent="0.2">
      <c r="W1240" s="17"/>
      <c r="X1240" s="17"/>
      <c r="Y1240" s="17"/>
    </row>
    <row r="1241" spans="23:25" x14ac:dyDescent="0.2">
      <c r="W1241" s="17"/>
      <c r="X1241" s="17"/>
      <c r="Y1241" s="17"/>
    </row>
    <row r="1242" spans="23:25" x14ac:dyDescent="0.2">
      <c r="W1242" s="17"/>
      <c r="X1242" s="17"/>
      <c r="Y1242" s="17"/>
    </row>
    <row r="1243" spans="23:25" x14ac:dyDescent="0.2">
      <c r="W1243" s="17"/>
      <c r="X1243" s="17"/>
      <c r="Y1243" s="17"/>
    </row>
    <row r="1244" spans="23:25" x14ac:dyDescent="0.2">
      <c r="W1244" s="17"/>
      <c r="X1244" s="17"/>
      <c r="Y1244" s="17"/>
    </row>
    <row r="1245" spans="23:25" x14ac:dyDescent="0.2">
      <c r="W1245" s="17"/>
      <c r="X1245" s="17"/>
      <c r="Y1245" s="17"/>
    </row>
    <row r="1246" spans="23:25" x14ac:dyDescent="0.2">
      <c r="W1246" s="17"/>
      <c r="X1246" s="17"/>
      <c r="Y1246" s="17"/>
    </row>
    <row r="1247" spans="23:25" x14ac:dyDescent="0.2">
      <c r="W1247" s="17"/>
      <c r="X1247" s="17"/>
      <c r="Y1247" s="17"/>
    </row>
    <row r="1248" spans="23:25" x14ac:dyDescent="0.2">
      <c r="W1248" s="17"/>
      <c r="X1248" s="17"/>
      <c r="Y1248" s="17"/>
    </row>
    <row r="1249" spans="23:25" x14ac:dyDescent="0.2">
      <c r="W1249" s="17"/>
      <c r="X1249" s="17"/>
      <c r="Y1249" s="17"/>
    </row>
    <row r="1250" spans="23:25" x14ac:dyDescent="0.2">
      <c r="W1250" s="17"/>
      <c r="X1250" s="17"/>
      <c r="Y1250" s="17"/>
    </row>
    <row r="1251" spans="23:25" x14ac:dyDescent="0.2">
      <c r="W1251" s="17"/>
      <c r="X1251" s="17"/>
      <c r="Y1251" s="17"/>
    </row>
    <row r="1252" spans="23:25" x14ac:dyDescent="0.2">
      <c r="W1252" s="17"/>
      <c r="X1252" s="17"/>
      <c r="Y1252" s="17"/>
    </row>
    <row r="1253" spans="23:25" x14ac:dyDescent="0.2">
      <c r="W1253" s="17"/>
      <c r="X1253" s="17"/>
      <c r="Y1253" s="17"/>
    </row>
    <row r="1254" spans="23:25" x14ac:dyDescent="0.2">
      <c r="W1254" s="17"/>
      <c r="X1254" s="17"/>
      <c r="Y1254" s="17"/>
    </row>
    <row r="1255" spans="23:25" x14ac:dyDescent="0.2">
      <c r="W1255" s="17"/>
      <c r="X1255" s="17"/>
      <c r="Y1255" s="17"/>
    </row>
    <row r="1256" spans="23:25" x14ac:dyDescent="0.2">
      <c r="W1256" s="17"/>
      <c r="X1256" s="17"/>
      <c r="Y1256" s="17"/>
    </row>
    <row r="1257" spans="23:25" x14ac:dyDescent="0.2">
      <c r="W1257" s="17"/>
      <c r="X1257" s="17"/>
      <c r="Y1257" s="17"/>
    </row>
    <row r="1258" spans="23:25" x14ac:dyDescent="0.2">
      <c r="W1258" s="17"/>
      <c r="X1258" s="17"/>
      <c r="Y1258" s="17"/>
    </row>
    <row r="1259" spans="23:25" x14ac:dyDescent="0.2">
      <c r="W1259" s="17"/>
      <c r="X1259" s="17"/>
      <c r="Y1259" s="17"/>
    </row>
    <row r="1260" spans="23:25" x14ac:dyDescent="0.2">
      <c r="W1260" s="17"/>
      <c r="X1260" s="17"/>
      <c r="Y1260" s="17"/>
    </row>
    <row r="1261" spans="23:25" x14ac:dyDescent="0.2">
      <c r="W1261" s="17"/>
      <c r="X1261" s="17"/>
      <c r="Y1261" s="17"/>
    </row>
    <row r="1262" spans="23:25" x14ac:dyDescent="0.2">
      <c r="W1262" s="17"/>
      <c r="X1262" s="17"/>
      <c r="Y1262" s="17"/>
    </row>
    <row r="1263" spans="23:25" x14ac:dyDescent="0.2">
      <c r="W1263" s="17"/>
      <c r="X1263" s="17"/>
      <c r="Y1263" s="17"/>
    </row>
    <row r="1264" spans="23:25" x14ac:dyDescent="0.2">
      <c r="W1264" s="17"/>
      <c r="X1264" s="17"/>
      <c r="Y1264" s="17"/>
    </row>
    <row r="1265" spans="23:25" x14ac:dyDescent="0.2">
      <c r="W1265" s="17"/>
      <c r="X1265" s="17"/>
      <c r="Y1265" s="17"/>
    </row>
    <row r="1266" spans="23:25" x14ac:dyDescent="0.2">
      <c r="W1266" s="17"/>
      <c r="X1266" s="17"/>
      <c r="Y1266" s="17"/>
    </row>
    <row r="1267" spans="23:25" x14ac:dyDescent="0.2">
      <c r="W1267" s="17"/>
      <c r="X1267" s="17"/>
      <c r="Y1267" s="17"/>
    </row>
    <row r="1268" spans="23:25" x14ac:dyDescent="0.2">
      <c r="W1268" s="17"/>
      <c r="X1268" s="17"/>
      <c r="Y1268" s="17"/>
    </row>
    <row r="1269" spans="23:25" x14ac:dyDescent="0.2">
      <c r="W1269" s="17"/>
      <c r="X1269" s="17"/>
      <c r="Y1269" s="17"/>
    </row>
    <row r="1270" spans="23:25" x14ac:dyDescent="0.2">
      <c r="W1270" s="17"/>
      <c r="X1270" s="17"/>
      <c r="Y1270" s="17"/>
    </row>
    <row r="1271" spans="23:25" x14ac:dyDescent="0.2">
      <c r="W1271" s="17"/>
      <c r="X1271" s="17"/>
      <c r="Y1271" s="17"/>
    </row>
    <row r="1272" spans="23:25" x14ac:dyDescent="0.2">
      <c r="W1272" s="17"/>
      <c r="X1272" s="17"/>
      <c r="Y1272" s="17"/>
    </row>
    <row r="1273" spans="23:25" x14ac:dyDescent="0.2">
      <c r="W1273" s="17"/>
      <c r="X1273" s="17"/>
      <c r="Y1273" s="17"/>
    </row>
    <row r="1274" spans="23:25" x14ac:dyDescent="0.2">
      <c r="W1274" s="17"/>
      <c r="X1274" s="17"/>
      <c r="Y1274" s="17"/>
    </row>
    <row r="1275" spans="23:25" x14ac:dyDescent="0.2">
      <c r="W1275" s="17"/>
      <c r="X1275" s="17"/>
      <c r="Y1275" s="17"/>
    </row>
    <row r="1276" spans="23:25" x14ac:dyDescent="0.2">
      <c r="W1276" s="17"/>
      <c r="X1276" s="17"/>
      <c r="Y1276" s="17"/>
    </row>
    <row r="1277" spans="23:25" x14ac:dyDescent="0.2">
      <c r="W1277" s="17"/>
      <c r="X1277" s="17"/>
      <c r="Y1277" s="17"/>
    </row>
    <row r="1278" spans="23:25" x14ac:dyDescent="0.2">
      <c r="W1278" s="17"/>
      <c r="X1278" s="17"/>
      <c r="Y1278" s="17"/>
    </row>
    <row r="1279" spans="23:25" x14ac:dyDescent="0.2">
      <c r="W1279" s="17"/>
      <c r="X1279" s="17"/>
      <c r="Y1279" s="17"/>
    </row>
    <row r="1280" spans="23:25" x14ac:dyDescent="0.2">
      <c r="W1280" s="17"/>
      <c r="X1280" s="17"/>
      <c r="Y1280" s="17"/>
    </row>
    <row r="1281" spans="23:25" x14ac:dyDescent="0.2">
      <c r="W1281" s="17"/>
      <c r="X1281" s="17"/>
      <c r="Y1281" s="17"/>
    </row>
    <row r="1282" spans="23:25" x14ac:dyDescent="0.2">
      <c r="W1282" s="17"/>
      <c r="X1282" s="17"/>
      <c r="Y1282" s="17"/>
    </row>
    <row r="1283" spans="23:25" x14ac:dyDescent="0.2">
      <c r="W1283" s="17"/>
      <c r="X1283" s="17"/>
      <c r="Y1283" s="17"/>
    </row>
    <row r="1284" spans="23:25" x14ac:dyDescent="0.2">
      <c r="W1284" s="17"/>
      <c r="X1284" s="17"/>
      <c r="Y1284" s="17"/>
    </row>
    <row r="1285" spans="23:25" x14ac:dyDescent="0.2">
      <c r="W1285" s="17"/>
      <c r="X1285" s="17"/>
      <c r="Y1285" s="17"/>
    </row>
    <row r="1286" spans="23:25" x14ac:dyDescent="0.2">
      <c r="W1286" s="17"/>
      <c r="X1286" s="17"/>
      <c r="Y1286" s="17"/>
    </row>
    <row r="1287" spans="23:25" x14ac:dyDescent="0.2">
      <c r="W1287" s="17"/>
      <c r="X1287" s="17"/>
      <c r="Y1287" s="17"/>
    </row>
    <row r="1288" spans="23:25" x14ac:dyDescent="0.2">
      <c r="W1288" s="17"/>
      <c r="X1288" s="17"/>
      <c r="Y1288" s="17"/>
    </row>
    <row r="1289" spans="23:25" x14ac:dyDescent="0.2">
      <c r="W1289" s="17"/>
      <c r="X1289" s="17"/>
      <c r="Y1289" s="17"/>
    </row>
    <row r="1290" spans="23:25" x14ac:dyDescent="0.2">
      <c r="W1290" s="17"/>
      <c r="X1290" s="17"/>
      <c r="Y1290" s="17"/>
    </row>
    <row r="1291" spans="23:25" x14ac:dyDescent="0.2">
      <c r="W1291" s="17"/>
      <c r="X1291" s="17"/>
      <c r="Y1291" s="17"/>
    </row>
    <row r="1292" spans="23:25" x14ac:dyDescent="0.2">
      <c r="W1292" s="17"/>
      <c r="X1292" s="17"/>
      <c r="Y1292" s="17"/>
    </row>
    <row r="1293" spans="23:25" x14ac:dyDescent="0.2">
      <c r="W1293" s="17"/>
      <c r="X1293" s="17"/>
      <c r="Y1293" s="17"/>
    </row>
    <row r="1294" spans="23:25" x14ac:dyDescent="0.2">
      <c r="W1294" s="17"/>
      <c r="X1294" s="17"/>
      <c r="Y1294" s="17"/>
    </row>
    <row r="1295" spans="23:25" x14ac:dyDescent="0.2">
      <c r="W1295" s="17"/>
      <c r="X1295" s="17"/>
      <c r="Y1295" s="17"/>
    </row>
    <row r="1296" spans="23:25" x14ac:dyDescent="0.2">
      <c r="W1296" s="17"/>
      <c r="X1296" s="17"/>
      <c r="Y1296" s="17"/>
    </row>
    <row r="1297" spans="23:25" x14ac:dyDescent="0.2">
      <c r="W1297" s="17"/>
      <c r="X1297" s="17"/>
      <c r="Y1297" s="17"/>
    </row>
    <row r="1298" spans="23:25" x14ac:dyDescent="0.2">
      <c r="W1298" s="17"/>
      <c r="X1298" s="17"/>
      <c r="Y1298" s="17"/>
    </row>
    <row r="1299" spans="23:25" x14ac:dyDescent="0.2">
      <c r="W1299" s="17"/>
      <c r="X1299" s="17"/>
      <c r="Y1299" s="17"/>
    </row>
    <row r="1300" spans="23:25" x14ac:dyDescent="0.2">
      <c r="W1300" s="17"/>
      <c r="X1300" s="17"/>
      <c r="Y1300" s="17"/>
    </row>
    <row r="1301" spans="23:25" x14ac:dyDescent="0.2">
      <c r="W1301" s="17"/>
      <c r="X1301" s="17"/>
      <c r="Y1301" s="17"/>
    </row>
    <row r="1302" spans="23:25" x14ac:dyDescent="0.2">
      <c r="W1302" s="17"/>
      <c r="X1302" s="17"/>
      <c r="Y1302" s="17"/>
    </row>
    <row r="1303" spans="23:25" x14ac:dyDescent="0.2">
      <c r="W1303" s="17"/>
      <c r="X1303" s="17"/>
      <c r="Y1303" s="17"/>
    </row>
    <row r="1304" spans="23:25" x14ac:dyDescent="0.2">
      <c r="W1304" s="17"/>
      <c r="X1304" s="17"/>
      <c r="Y1304" s="17"/>
    </row>
    <row r="1305" spans="23:25" x14ac:dyDescent="0.2">
      <c r="W1305" s="17"/>
      <c r="X1305" s="17"/>
      <c r="Y1305" s="17"/>
    </row>
    <row r="1306" spans="23:25" x14ac:dyDescent="0.2">
      <c r="W1306" s="17"/>
      <c r="X1306" s="17"/>
      <c r="Y1306" s="17"/>
    </row>
    <row r="1307" spans="23:25" x14ac:dyDescent="0.2">
      <c r="W1307" s="17"/>
      <c r="X1307" s="17"/>
      <c r="Y1307" s="17"/>
    </row>
    <row r="1308" spans="23:25" x14ac:dyDescent="0.2">
      <c r="W1308" s="17"/>
      <c r="X1308" s="17"/>
      <c r="Y1308" s="17"/>
    </row>
    <row r="1309" spans="23:25" x14ac:dyDescent="0.2">
      <c r="W1309" s="17"/>
      <c r="X1309" s="17"/>
      <c r="Y1309" s="17"/>
    </row>
    <row r="1310" spans="23:25" x14ac:dyDescent="0.2">
      <c r="W1310" s="17"/>
      <c r="X1310" s="17"/>
      <c r="Y1310" s="17"/>
    </row>
    <row r="1311" spans="23:25" x14ac:dyDescent="0.2">
      <c r="W1311" s="17"/>
      <c r="X1311" s="17"/>
      <c r="Y1311" s="17"/>
    </row>
    <row r="1312" spans="23:25" x14ac:dyDescent="0.2">
      <c r="W1312" s="17"/>
      <c r="X1312" s="17"/>
      <c r="Y1312" s="17"/>
    </row>
    <row r="1313" spans="23:25" x14ac:dyDescent="0.2">
      <c r="W1313" s="17"/>
      <c r="X1313" s="17"/>
      <c r="Y1313" s="17"/>
    </row>
    <row r="1314" spans="23:25" x14ac:dyDescent="0.2">
      <c r="W1314" s="17"/>
      <c r="X1314" s="17"/>
      <c r="Y1314" s="17"/>
    </row>
    <row r="1315" spans="23:25" x14ac:dyDescent="0.2">
      <c r="W1315" s="17"/>
      <c r="X1315" s="17"/>
      <c r="Y1315" s="17"/>
    </row>
    <row r="1316" spans="23:25" x14ac:dyDescent="0.2">
      <c r="W1316" s="17"/>
      <c r="X1316" s="17"/>
      <c r="Y1316" s="17"/>
    </row>
    <row r="1317" spans="23:25" x14ac:dyDescent="0.2">
      <c r="W1317" s="17"/>
      <c r="X1317" s="17"/>
      <c r="Y1317" s="17"/>
    </row>
    <row r="1318" spans="23:25" x14ac:dyDescent="0.2">
      <c r="W1318" s="17"/>
      <c r="X1318" s="17"/>
      <c r="Y1318" s="17"/>
    </row>
    <row r="1319" spans="23:25" x14ac:dyDescent="0.2">
      <c r="W1319" s="17"/>
      <c r="X1319" s="17"/>
      <c r="Y1319" s="17"/>
    </row>
    <row r="1320" spans="23:25" x14ac:dyDescent="0.2">
      <c r="W1320" s="17"/>
      <c r="X1320" s="17"/>
      <c r="Y1320" s="17"/>
    </row>
    <row r="1321" spans="23:25" x14ac:dyDescent="0.2">
      <c r="W1321" s="17"/>
      <c r="X1321" s="17"/>
      <c r="Y1321" s="17"/>
    </row>
    <row r="1322" spans="23:25" x14ac:dyDescent="0.2">
      <c r="W1322" s="17"/>
      <c r="X1322" s="17"/>
      <c r="Y1322" s="17"/>
    </row>
    <row r="1323" spans="23:25" x14ac:dyDescent="0.2">
      <c r="W1323" s="17"/>
      <c r="X1323" s="17"/>
      <c r="Y1323" s="17"/>
    </row>
    <row r="1324" spans="23:25" x14ac:dyDescent="0.2">
      <c r="W1324" s="17"/>
      <c r="X1324" s="17"/>
      <c r="Y1324" s="17"/>
    </row>
    <row r="1325" spans="23:25" x14ac:dyDescent="0.2">
      <c r="W1325" s="17"/>
      <c r="X1325" s="17"/>
      <c r="Y1325" s="17"/>
    </row>
    <row r="1326" spans="23:25" x14ac:dyDescent="0.2">
      <c r="W1326" s="17"/>
      <c r="X1326" s="17"/>
      <c r="Y1326" s="17"/>
    </row>
    <row r="1327" spans="23:25" x14ac:dyDescent="0.2">
      <c r="W1327" s="17"/>
      <c r="X1327" s="17"/>
      <c r="Y1327" s="17"/>
    </row>
    <row r="1328" spans="23:25" x14ac:dyDescent="0.2">
      <c r="W1328" s="17"/>
      <c r="X1328" s="17"/>
      <c r="Y1328" s="17"/>
    </row>
    <row r="1329" spans="23:25" x14ac:dyDescent="0.2">
      <c r="W1329" s="17"/>
      <c r="X1329" s="17"/>
      <c r="Y1329" s="17"/>
    </row>
    <row r="1330" spans="23:25" x14ac:dyDescent="0.2">
      <c r="W1330" s="17"/>
      <c r="X1330" s="17"/>
      <c r="Y1330" s="17"/>
    </row>
    <row r="1331" spans="23:25" x14ac:dyDescent="0.2">
      <c r="W1331" s="17"/>
      <c r="X1331" s="17"/>
      <c r="Y1331" s="17"/>
    </row>
    <row r="1332" spans="23:25" x14ac:dyDescent="0.2">
      <c r="W1332" s="17"/>
      <c r="X1332" s="17"/>
      <c r="Y1332" s="17"/>
    </row>
    <row r="1333" spans="23:25" x14ac:dyDescent="0.2">
      <c r="W1333" s="17"/>
      <c r="X1333" s="17"/>
      <c r="Y1333" s="17"/>
    </row>
    <row r="1334" spans="23:25" x14ac:dyDescent="0.2">
      <c r="W1334" s="17"/>
      <c r="X1334" s="17"/>
      <c r="Y1334" s="17"/>
    </row>
    <row r="1335" spans="23:25" x14ac:dyDescent="0.2">
      <c r="W1335" s="17"/>
      <c r="X1335" s="17"/>
      <c r="Y1335" s="17"/>
    </row>
    <row r="1336" spans="23:25" x14ac:dyDescent="0.2">
      <c r="W1336" s="17"/>
      <c r="X1336" s="17"/>
      <c r="Y1336" s="17"/>
    </row>
    <row r="1337" spans="23:25" x14ac:dyDescent="0.2">
      <c r="W1337" s="17"/>
      <c r="X1337" s="17"/>
      <c r="Y1337" s="17"/>
    </row>
    <row r="1338" spans="23:25" x14ac:dyDescent="0.2">
      <c r="W1338" s="17"/>
      <c r="X1338" s="17"/>
      <c r="Y1338" s="17"/>
    </row>
    <row r="1339" spans="23:25" x14ac:dyDescent="0.2">
      <c r="W1339" s="17"/>
      <c r="X1339" s="17"/>
      <c r="Y1339" s="17"/>
    </row>
    <row r="1340" spans="23:25" x14ac:dyDescent="0.2">
      <c r="W1340" s="17"/>
      <c r="X1340" s="17"/>
      <c r="Y1340" s="17"/>
    </row>
    <row r="1341" spans="23:25" x14ac:dyDescent="0.2">
      <c r="W1341" s="17"/>
      <c r="X1341" s="17"/>
      <c r="Y1341" s="17"/>
    </row>
    <row r="1342" spans="23:25" x14ac:dyDescent="0.2">
      <c r="W1342" s="17"/>
      <c r="X1342" s="17"/>
      <c r="Y1342" s="17"/>
    </row>
    <row r="1343" spans="23:25" x14ac:dyDescent="0.2">
      <c r="W1343" s="17"/>
      <c r="X1343" s="17"/>
      <c r="Y1343" s="17"/>
    </row>
    <row r="1344" spans="23:25" x14ac:dyDescent="0.2">
      <c r="W1344" s="17"/>
      <c r="X1344" s="17"/>
      <c r="Y1344" s="17"/>
    </row>
    <row r="1345" spans="23:25" x14ac:dyDescent="0.2">
      <c r="W1345" s="17"/>
      <c r="X1345" s="17"/>
      <c r="Y1345" s="17"/>
    </row>
    <row r="1346" spans="23:25" x14ac:dyDescent="0.2">
      <c r="W1346" s="17"/>
      <c r="X1346" s="17"/>
      <c r="Y1346" s="17"/>
    </row>
    <row r="1347" spans="23:25" x14ac:dyDescent="0.2">
      <c r="W1347" s="17"/>
      <c r="X1347" s="17"/>
      <c r="Y1347" s="17"/>
    </row>
    <row r="1348" spans="23:25" x14ac:dyDescent="0.2">
      <c r="W1348" s="17"/>
      <c r="X1348" s="17"/>
      <c r="Y1348" s="17"/>
    </row>
    <row r="1349" spans="23:25" x14ac:dyDescent="0.2">
      <c r="W1349" s="17"/>
      <c r="X1349" s="17"/>
      <c r="Y1349" s="17"/>
    </row>
    <row r="1350" spans="23:25" x14ac:dyDescent="0.2">
      <c r="W1350" s="17"/>
      <c r="X1350" s="17"/>
      <c r="Y1350" s="17"/>
    </row>
    <row r="1351" spans="23:25" x14ac:dyDescent="0.2">
      <c r="W1351" s="17"/>
      <c r="X1351" s="17"/>
      <c r="Y1351" s="17"/>
    </row>
    <row r="1352" spans="23:25" x14ac:dyDescent="0.2">
      <c r="W1352" s="17"/>
      <c r="X1352" s="17"/>
      <c r="Y1352" s="17"/>
    </row>
    <row r="1353" spans="23:25" x14ac:dyDescent="0.2">
      <c r="W1353" s="17"/>
      <c r="X1353" s="17"/>
      <c r="Y1353" s="17"/>
    </row>
    <row r="1354" spans="23:25" x14ac:dyDescent="0.2">
      <c r="W1354" s="17"/>
      <c r="X1354" s="17"/>
      <c r="Y1354" s="17"/>
    </row>
    <row r="1355" spans="23:25" x14ac:dyDescent="0.2">
      <c r="W1355" s="17"/>
      <c r="X1355" s="17"/>
      <c r="Y1355" s="17"/>
    </row>
    <row r="1356" spans="23:25" x14ac:dyDescent="0.2">
      <c r="W1356" s="17"/>
      <c r="X1356" s="17"/>
      <c r="Y1356" s="17"/>
    </row>
    <row r="1357" spans="23:25" x14ac:dyDescent="0.2">
      <c r="W1357" s="17"/>
      <c r="X1357" s="17"/>
      <c r="Y1357" s="17"/>
    </row>
    <row r="1358" spans="23:25" x14ac:dyDescent="0.2">
      <c r="W1358" s="17"/>
      <c r="X1358" s="17"/>
      <c r="Y1358" s="17"/>
    </row>
    <row r="1359" spans="23:25" x14ac:dyDescent="0.2">
      <c r="W1359" s="17"/>
      <c r="X1359" s="17"/>
      <c r="Y1359" s="17"/>
    </row>
    <row r="1360" spans="23:25" x14ac:dyDescent="0.2">
      <c r="W1360" s="17"/>
      <c r="X1360" s="17"/>
      <c r="Y1360" s="17"/>
    </row>
    <row r="1361" spans="23:25" x14ac:dyDescent="0.2">
      <c r="W1361" s="17"/>
      <c r="X1361" s="17"/>
      <c r="Y1361" s="17"/>
    </row>
    <row r="1362" spans="23:25" x14ac:dyDescent="0.2">
      <c r="W1362" s="17"/>
      <c r="X1362" s="17"/>
      <c r="Y1362" s="17"/>
    </row>
    <row r="1363" spans="23:25" x14ac:dyDescent="0.2">
      <c r="W1363" s="17"/>
      <c r="X1363" s="17"/>
      <c r="Y1363" s="17"/>
    </row>
    <row r="1364" spans="23:25" x14ac:dyDescent="0.2">
      <c r="W1364" s="17"/>
      <c r="X1364" s="17"/>
      <c r="Y1364" s="17"/>
    </row>
    <row r="1365" spans="23:25" x14ac:dyDescent="0.2">
      <c r="W1365" s="17"/>
      <c r="X1365" s="17"/>
      <c r="Y1365" s="17"/>
    </row>
    <row r="1366" spans="23:25" x14ac:dyDescent="0.2">
      <c r="W1366" s="17"/>
      <c r="X1366" s="17"/>
      <c r="Y1366" s="17"/>
    </row>
    <row r="1367" spans="23:25" x14ac:dyDescent="0.2">
      <c r="W1367" s="17"/>
      <c r="X1367" s="17"/>
      <c r="Y1367" s="17"/>
    </row>
    <row r="1368" spans="23:25" x14ac:dyDescent="0.2">
      <c r="W1368" s="17"/>
      <c r="X1368" s="17"/>
      <c r="Y1368" s="17"/>
    </row>
    <row r="1369" spans="23:25" x14ac:dyDescent="0.2">
      <c r="W1369" s="17"/>
      <c r="X1369" s="17"/>
      <c r="Y1369" s="17"/>
    </row>
    <row r="1370" spans="23:25" x14ac:dyDescent="0.2">
      <c r="W1370" s="17"/>
      <c r="X1370" s="17"/>
      <c r="Y1370" s="17"/>
    </row>
    <row r="1371" spans="23:25" x14ac:dyDescent="0.2">
      <c r="W1371" s="17"/>
      <c r="X1371" s="17"/>
      <c r="Y1371" s="17"/>
    </row>
    <row r="1372" spans="23:25" x14ac:dyDescent="0.2">
      <c r="W1372" s="17"/>
      <c r="X1372" s="17"/>
      <c r="Y1372" s="17"/>
    </row>
    <row r="1373" spans="23:25" x14ac:dyDescent="0.2">
      <c r="W1373" s="17"/>
      <c r="X1373" s="17"/>
      <c r="Y1373" s="17"/>
    </row>
    <row r="1374" spans="23:25" x14ac:dyDescent="0.2">
      <c r="W1374" s="17"/>
      <c r="X1374" s="17"/>
      <c r="Y1374" s="17"/>
    </row>
    <row r="1375" spans="23:25" x14ac:dyDescent="0.2">
      <c r="W1375" s="17"/>
      <c r="X1375" s="17"/>
      <c r="Y1375" s="17"/>
    </row>
    <row r="1376" spans="23:25" x14ac:dyDescent="0.2">
      <c r="W1376" s="17"/>
      <c r="X1376" s="17"/>
      <c r="Y1376" s="17"/>
    </row>
    <row r="1377" spans="23:25" x14ac:dyDescent="0.2">
      <c r="W1377" s="17"/>
      <c r="X1377" s="17"/>
      <c r="Y1377" s="17"/>
    </row>
    <row r="1378" spans="23:25" x14ac:dyDescent="0.2">
      <c r="W1378" s="17"/>
      <c r="X1378" s="17"/>
      <c r="Y1378" s="17"/>
    </row>
    <row r="1379" spans="23:25" x14ac:dyDescent="0.2">
      <c r="W1379" s="17"/>
      <c r="X1379" s="17"/>
      <c r="Y1379" s="17"/>
    </row>
    <row r="1380" spans="23:25" x14ac:dyDescent="0.2">
      <c r="W1380" s="17"/>
      <c r="X1380" s="17"/>
      <c r="Y1380" s="17"/>
    </row>
    <row r="1381" spans="23:25" x14ac:dyDescent="0.2">
      <c r="W1381" s="17"/>
      <c r="X1381" s="17"/>
      <c r="Y1381" s="17"/>
    </row>
    <row r="1382" spans="23:25" x14ac:dyDescent="0.2">
      <c r="W1382" s="17"/>
      <c r="X1382" s="17"/>
      <c r="Y1382" s="17"/>
    </row>
    <row r="1383" spans="23:25" x14ac:dyDescent="0.2">
      <c r="W1383" s="17"/>
      <c r="X1383" s="17"/>
      <c r="Y1383" s="17"/>
    </row>
    <row r="1384" spans="23:25" x14ac:dyDescent="0.2">
      <c r="W1384" s="17"/>
      <c r="X1384" s="17"/>
      <c r="Y1384" s="17"/>
    </row>
    <row r="1385" spans="23:25" x14ac:dyDescent="0.2">
      <c r="W1385" s="17"/>
      <c r="X1385" s="17"/>
      <c r="Y1385" s="17"/>
    </row>
    <row r="1386" spans="23:25" x14ac:dyDescent="0.2">
      <c r="W1386" s="17"/>
      <c r="X1386" s="17"/>
      <c r="Y1386" s="17"/>
    </row>
    <row r="1387" spans="23:25" x14ac:dyDescent="0.2">
      <c r="W1387" s="17"/>
      <c r="X1387" s="17"/>
      <c r="Y1387" s="17"/>
    </row>
    <row r="1388" spans="23:25" x14ac:dyDescent="0.2">
      <c r="W1388" s="17"/>
      <c r="X1388" s="17"/>
      <c r="Y1388" s="17"/>
    </row>
    <row r="1389" spans="23:25" x14ac:dyDescent="0.2">
      <c r="W1389" s="17"/>
      <c r="X1389" s="17"/>
      <c r="Y1389" s="17"/>
    </row>
    <row r="1390" spans="23:25" x14ac:dyDescent="0.2">
      <c r="W1390" s="17"/>
      <c r="X1390" s="17"/>
      <c r="Y1390" s="17"/>
    </row>
    <row r="1391" spans="23:25" x14ac:dyDescent="0.2">
      <c r="W1391" s="17"/>
      <c r="X1391" s="17"/>
      <c r="Y1391" s="17"/>
    </row>
    <row r="1392" spans="23:25" x14ac:dyDescent="0.2">
      <c r="W1392" s="17"/>
      <c r="X1392" s="17"/>
      <c r="Y1392" s="17"/>
    </row>
    <row r="1393" spans="23:25" x14ac:dyDescent="0.2">
      <c r="W1393" s="17"/>
      <c r="X1393" s="17"/>
      <c r="Y1393" s="17"/>
    </row>
    <row r="1394" spans="23:25" x14ac:dyDescent="0.2">
      <c r="W1394" s="17"/>
      <c r="X1394" s="17"/>
      <c r="Y1394" s="17"/>
    </row>
    <row r="1395" spans="23:25" x14ac:dyDescent="0.2">
      <c r="W1395" s="17"/>
      <c r="X1395" s="17"/>
      <c r="Y1395" s="17"/>
    </row>
    <row r="1396" spans="23:25" x14ac:dyDescent="0.2">
      <c r="W1396" s="17"/>
      <c r="X1396" s="17"/>
      <c r="Y1396" s="17"/>
    </row>
    <row r="1397" spans="23:25" x14ac:dyDescent="0.2">
      <c r="W1397" s="17"/>
      <c r="X1397" s="17"/>
      <c r="Y1397" s="17"/>
    </row>
    <row r="1398" spans="23:25" x14ac:dyDescent="0.2">
      <c r="W1398" s="17"/>
      <c r="X1398" s="17"/>
      <c r="Y1398" s="17"/>
    </row>
    <row r="1399" spans="23:25" x14ac:dyDescent="0.2">
      <c r="W1399" s="17"/>
      <c r="X1399" s="17"/>
      <c r="Y1399" s="17"/>
    </row>
    <row r="1400" spans="23:25" x14ac:dyDescent="0.2">
      <c r="W1400" s="17"/>
      <c r="X1400" s="17"/>
      <c r="Y1400" s="17"/>
    </row>
    <row r="1401" spans="23:25" x14ac:dyDescent="0.2">
      <c r="W1401" s="17"/>
      <c r="X1401" s="17"/>
      <c r="Y1401" s="17"/>
    </row>
    <row r="1402" spans="23:25" x14ac:dyDescent="0.2">
      <c r="W1402" s="17"/>
      <c r="X1402" s="17"/>
      <c r="Y1402" s="17"/>
    </row>
    <row r="1403" spans="23:25" x14ac:dyDescent="0.2">
      <c r="W1403" s="17"/>
      <c r="X1403" s="17"/>
      <c r="Y1403" s="17"/>
    </row>
    <row r="1404" spans="23:25" x14ac:dyDescent="0.2">
      <c r="W1404" s="17"/>
      <c r="X1404" s="17"/>
      <c r="Y1404" s="17"/>
    </row>
    <row r="1405" spans="23:25" x14ac:dyDescent="0.2">
      <c r="W1405" s="17"/>
      <c r="X1405" s="17"/>
      <c r="Y1405" s="17"/>
    </row>
    <row r="1406" spans="23:25" x14ac:dyDescent="0.2">
      <c r="W1406" s="17"/>
      <c r="X1406" s="17"/>
      <c r="Y1406" s="17"/>
    </row>
    <row r="1407" spans="23:25" x14ac:dyDescent="0.2">
      <c r="W1407" s="17"/>
      <c r="X1407" s="17"/>
      <c r="Y1407" s="17"/>
    </row>
    <row r="1408" spans="23:25" x14ac:dyDescent="0.2">
      <c r="W1408" s="17"/>
      <c r="X1408" s="17"/>
      <c r="Y1408" s="17"/>
    </row>
    <row r="1409" spans="23:25" x14ac:dyDescent="0.2">
      <c r="W1409" s="17"/>
      <c r="X1409" s="17"/>
      <c r="Y1409" s="17"/>
    </row>
    <row r="1410" spans="23:25" x14ac:dyDescent="0.2">
      <c r="W1410" s="17"/>
      <c r="X1410" s="17"/>
      <c r="Y1410" s="17"/>
    </row>
    <row r="1411" spans="23:25" x14ac:dyDescent="0.2">
      <c r="W1411" s="17"/>
      <c r="X1411" s="17"/>
      <c r="Y1411" s="17"/>
    </row>
    <row r="1412" spans="23:25" x14ac:dyDescent="0.2">
      <c r="W1412" s="17"/>
      <c r="X1412" s="17"/>
      <c r="Y1412" s="17"/>
    </row>
    <row r="1413" spans="23:25" x14ac:dyDescent="0.2">
      <c r="W1413" s="17"/>
      <c r="X1413" s="17"/>
      <c r="Y1413" s="17"/>
    </row>
    <row r="1414" spans="23:25" x14ac:dyDescent="0.2">
      <c r="W1414" s="17"/>
      <c r="X1414" s="17"/>
      <c r="Y1414" s="17"/>
    </row>
    <row r="1415" spans="23:25" x14ac:dyDescent="0.2">
      <c r="W1415" s="17"/>
      <c r="X1415" s="17"/>
      <c r="Y1415" s="17"/>
    </row>
    <row r="1416" spans="23:25" x14ac:dyDescent="0.2">
      <c r="W1416" s="17"/>
      <c r="X1416" s="17"/>
      <c r="Y1416" s="17"/>
    </row>
    <row r="1417" spans="23:25" x14ac:dyDescent="0.2">
      <c r="W1417" s="17"/>
      <c r="X1417" s="17"/>
      <c r="Y1417" s="17"/>
    </row>
    <row r="1418" spans="23:25" x14ac:dyDescent="0.2">
      <c r="W1418" s="17"/>
      <c r="X1418" s="17"/>
      <c r="Y1418" s="17"/>
    </row>
    <row r="1419" spans="23:25" x14ac:dyDescent="0.2">
      <c r="W1419" s="17"/>
      <c r="X1419" s="17"/>
      <c r="Y1419" s="17"/>
    </row>
    <row r="1420" spans="23:25" x14ac:dyDescent="0.2">
      <c r="W1420" s="17"/>
      <c r="X1420" s="17"/>
      <c r="Y1420" s="17"/>
    </row>
    <row r="1421" spans="23:25" x14ac:dyDescent="0.2">
      <c r="W1421" s="17"/>
      <c r="X1421" s="17"/>
      <c r="Y1421" s="17"/>
    </row>
    <row r="1422" spans="23:25" x14ac:dyDescent="0.2">
      <c r="W1422" s="17"/>
      <c r="X1422" s="17"/>
      <c r="Y1422" s="17"/>
    </row>
    <row r="1423" spans="23:25" x14ac:dyDescent="0.2">
      <c r="W1423" s="17"/>
      <c r="X1423" s="17"/>
      <c r="Y1423" s="17"/>
    </row>
    <row r="1424" spans="23:25" x14ac:dyDescent="0.2">
      <c r="W1424" s="17"/>
      <c r="X1424" s="17"/>
      <c r="Y1424" s="17"/>
    </row>
    <row r="1425" spans="23:25" x14ac:dyDescent="0.2">
      <c r="W1425" s="17"/>
      <c r="X1425" s="17"/>
      <c r="Y1425" s="17"/>
    </row>
    <row r="1426" spans="23:25" x14ac:dyDescent="0.2">
      <c r="W1426" s="17"/>
      <c r="X1426" s="17"/>
      <c r="Y1426" s="17"/>
    </row>
    <row r="1427" spans="23:25" x14ac:dyDescent="0.2">
      <c r="W1427" s="17"/>
      <c r="X1427" s="17"/>
      <c r="Y1427" s="17"/>
    </row>
    <row r="1428" spans="23:25" x14ac:dyDescent="0.2">
      <c r="W1428" s="17"/>
      <c r="X1428" s="17"/>
      <c r="Y1428" s="17"/>
    </row>
    <row r="1429" spans="23:25" x14ac:dyDescent="0.2">
      <c r="W1429" s="17"/>
      <c r="X1429" s="17"/>
      <c r="Y1429" s="17"/>
    </row>
    <row r="1430" spans="23:25" x14ac:dyDescent="0.2">
      <c r="W1430" s="17"/>
      <c r="X1430" s="17"/>
      <c r="Y1430" s="17"/>
    </row>
    <row r="1431" spans="23:25" x14ac:dyDescent="0.2">
      <c r="W1431" s="17"/>
      <c r="X1431" s="17"/>
      <c r="Y1431" s="17"/>
    </row>
    <row r="1432" spans="23:25" x14ac:dyDescent="0.2">
      <c r="W1432" s="17"/>
      <c r="X1432" s="17"/>
      <c r="Y1432" s="17"/>
    </row>
    <row r="1433" spans="23:25" x14ac:dyDescent="0.2">
      <c r="W1433" s="17"/>
      <c r="X1433" s="17"/>
      <c r="Y1433" s="17"/>
    </row>
    <row r="1434" spans="23:25" x14ac:dyDescent="0.2">
      <c r="W1434" s="17"/>
      <c r="X1434" s="17"/>
      <c r="Y1434" s="17"/>
    </row>
    <row r="1435" spans="23:25" x14ac:dyDescent="0.2">
      <c r="W1435" s="17"/>
      <c r="X1435" s="17"/>
      <c r="Y1435" s="17"/>
    </row>
    <row r="1436" spans="23:25" x14ac:dyDescent="0.2">
      <c r="W1436" s="17"/>
      <c r="X1436" s="17"/>
      <c r="Y1436" s="17"/>
    </row>
    <row r="1437" spans="23:25" x14ac:dyDescent="0.2">
      <c r="W1437" s="17"/>
      <c r="X1437" s="17"/>
      <c r="Y1437" s="17"/>
    </row>
    <row r="1438" spans="23:25" x14ac:dyDescent="0.2">
      <c r="W1438" s="17"/>
      <c r="X1438" s="17"/>
      <c r="Y1438" s="17"/>
    </row>
    <row r="1439" spans="23:25" x14ac:dyDescent="0.2">
      <c r="W1439" s="17"/>
      <c r="X1439" s="17"/>
      <c r="Y1439" s="17"/>
    </row>
    <row r="1440" spans="23:25" x14ac:dyDescent="0.2">
      <c r="W1440" s="17"/>
      <c r="X1440" s="17"/>
      <c r="Y1440" s="17"/>
    </row>
    <row r="1441" spans="23:25" x14ac:dyDescent="0.2">
      <c r="W1441" s="17"/>
      <c r="X1441" s="17"/>
      <c r="Y1441" s="17"/>
    </row>
    <row r="1442" spans="23:25" x14ac:dyDescent="0.2">
      <c r="W1442" s="17"/>
      <c r="X1442" s="17"/>
      <c r="Y1442" s="17"/>
    </row>
    <row r="1443" spans="23:25" x14ac:dyDescent="0.2">
      <c r="W1443" s="17"/>
      <c r="X1443" s="17"/>
      <c r="Y1443" s="17"/>
    </row>
    <row r="1444" spans="23:25" x14ac:dyDescent="0.2">
      <c r="W1444" s="17"/>
      <c r="X1444" s="17"/>
      <c r="Y1444" s="17"/>
    </row>
    <row r="1445" spans="23:25" x14ac:dyDescent="0.2">
      <c r="W1445" s="17"/>
      <c r="X1445" s="17"/>
      <c r="Y1445" s="17"/>
    </row>
    <row r="1446" spans="23:25" x14ac:dyDescent="0.2">
      <c r="W1446" s="17"/>
      <c r="X1446" s="17"/>
      <c r="Y1446" s="17"/>
    </row>
    <row r="1447" spans="23:25" x14ac:dyDescent="0.2">
      <c r="W1447" s="17"/>
      <c r="X1447" s="17"/>
      <c r="Y1447" s="17"/>
    </row>
    <row r="1448" spans="23:25" x14ac:dyDescent="0.2">
      <c r="W1448" s="17"/>
      <c r="X1448" s="17"/>
      <c r="Y1448" s="17"/>
    </row>
    <row r="1449" spans="23:25" x14ac:dyDescent="0.2">
      <c r="W1449" s="17"/>
      <c r="X1449" s="17"/>
      <c r="Y1449" s="17"/>
    </row>
    <row r="1450" spans="23:25" x14ac:dyDescent="0.2">
      <c r="W1450" s="17"/>
      <c r="X1450" s="17"/>
      <c r="Y1450" s="17"/>
    </row>
    <row r="1451" spans="23:25" x14ac:dyDescent="0.2">
      <c r="W1451" s="17"/>
      <c r="X1451" s="17"/>
      <c r="Y1451" s="17"/>
    </row>
    <row r="1452" spans="23:25" x14ac:dyDescent="0.2">
      <c r="W1452" s="17"/>
      <c r="X1452" s="17"/>
      <c r="Y1452" s="17"/>
    </row>
    <row r="1453" spans="23:25" x14ac:dyDescent="0.2">
      <c r="W1453" s="17"/>
      <c r="X1453" s="17"/>
      <c r="Y1453" s="17"/>
    </row>
    <row r="1454" spans="23:25" x14ac:dyDescent="0.2">
      <c r="W1454" s="17"/>
      <c r="X1454" s="17"/>
      <c r="Y1454" s="17"/>
    </row>
    <row r="1455" spans="23:25" x14ac:dyDescent="0.2">
      <c r="W1455" s="17"/>
      <c r="X1455" s="17"/>
      <c r="Y1455" s="17"/>
    </row>
    <row r="1456" spans="23:25" x14ac:dyDescent="0.2">
      <c r="W1456" s="17"/>
      <c r="X1456" s="17"/>
      <c r="Y1456" s="17"/>
    </row>
    <row r="1457" spans="23:25" x14ac:dyDescent="0.2">
      <c r="W1457" s="17"/>
      <c r="X1457" s="17"/>
      <c r="Y1457" s="17"/>
    </row>
    <row r="1458" spans="23:25" x14ac:dyDescent="0.2">
      <c r="W1458" s="17"/>
      <c r="X1458" s="17"/>
      <c r="Y1458" s="17"/>
    </row>
    <row r="1459" spans="23:25" x14ac:dyDescent="0.2">
      <c r="W1459" s="17"/>
      <c r="X1459" s="17"/>
      <c r="Y1459" s="17"/>
    </row>
    <row r="1460" spans="23:25" x14ac:dyDescent="0.2">
      <c r="W1460" s="17"/>
      <c r="X1460" s="17"/>
      <c r="Y1460" s="17"/>
    </row>
    <row r="1461" spans="23:25" x14ac:dyDescent="0.2">
      <c r="W1461" s="17"/>
      <c r="X1461" s="17"/>
      <c r="Y1461" s="17"/>
    </row>
    <row r="1462" spans="23:25" x14ac:dyDescent="0.2">
      <c r="W1462" s="17"/>
      <c r="X1462" s="17"/>
      <c r="Y1462" s="17"/>
    </row>
    <row r="1463" spans="23:25" x14ac:dyDescent="0.2">
      <c r="W1463" s="17"/>
      <c r="X1463" s="17"/>
      <c r="Y1463" s="17"/>
    </row>
    <row r="1464" spans="23:25" x14ac:dyDescent="0.2">
      <c r="W1464" s="17"/>
      <c r="X1464" s="17"/>
      <c r="Y1464" s="17"/>
    </row>
    <row r="1465" spans="23:25" x14ac:dyDescent="0.2">
      <c r="W1465" s="17"/>
      <c r="X1465" s="17"/>
      <c r="Y1465" s="17"/>
    </row>
    <row r="1466" spans="23:25" x14ac:dyDescent="0.2">
      <c r="W1466" s="17"/>
      <c r="X1466" s="17"/>
      <c r="Y1466" s="17"/>
    </row>
    <row r="1467" spans="23:25" x14ac:dyDescent="0.2">
      <c r="W1467" s="17"/>
      <c r="X1467" s="17"/>
      <c r="Y1467" s="17"/>
    </row>
    <row r="1468" spans="23:25" x14ac:dyDescent="0.2">
      <c r="W1468" s="17"/>
      <c r="X1468" s="17"/>
      <c r="Y1468" s="17"/>
    </row>
    <row r="1469" spans="23:25" x14ac:dyDescent="0.2">
      <c r="W1469" s="17"/>
      <c r="X1469" s="17"/>
      <c r="Y1469" s="17"/>
    </row>
    <row r="1470" spans="23:25" x14ac:dyDescent="0.2">
      <c r="W1470" s="17"/>
      <c r="X1470" s="17"/>
      <c r="Y1470" s="17"/>
    </row>
    <row r="1471" spans="23:25" x14ac:dyDescent="0.2">
      <c r="W1471" s="17"/>
      <c r="X1471" s="17"/>
      <c r="Y1471" s="17"/>
    </row>
    <row r="1472" spans="23:25" x14ac:dyDescent="0.2">
      <c r="W1472" s="17"/>
      <c r="X1472" s="17"/>
      <c r="Y1472" s="17"/>
    </row>
    <row r="1473" spans="23:25" x14ac:dyDescent="0.2">
      <c r="W1473" s="17"/>
      <c r="X1473" s="17"/>
      <c r="Y1473" s="17"/>
    </row>
    <row r="1474" spans="23:25" x14ac:dyDescent="0.2">
      <c r="W1474" s="17"/>
      <c r="X1474" s="17"/>
      <c r="Y1474" s="17"/>
    </row>
    <row r="1475" spans="23:25" x14ac:dyDescent="0.2">
      <c r="W1475" s="17"/>
      <c r="X1475" s="17"/>
      <c r="Y1475" s="17"/>
    </row>
    <row r="1476" spans="23:25" x14ac:dyDescent="0.2">
      <c r="W1476" s="17"/>
      <c r="X1476" s="17"/>
      <c r="Y1476" s="17"/>
    </row>
    <row r="1477" spans="23:25" x14ac:dyDescent="0.2">
      <c r="W1477" s="17"/>
      <c r="X1477" s="17"/>
      <c r="Y1477" s="17"/>
    </row>
    <row r="1478" spans="23:25" x14ac:dyDescent="0.2">
      <c r="W1478" s="17"/>
      <c r="X1478" s="17"/>
      <c r="Y1478" s="17"/>
    </row>
    <row r="1479" spans="23:25" x14ac:dyDescent="0.2">
      <c r="W1479" s="17"/>
      <c r="X1479" s="17"/>
      <c r="Y1479" s="17"/>
    </row>
    <row r="1480" spans="23:25" x14ac:dyDescent="0.2">
      <c r="W1480" s="17"/>
      <c r="X1480" s="17"/>
      <c r="Y1480" s="17"/>
    </row>
    <row r="1481" spans="23:25" x14ac:dyDescent="0.2">
      <c r="W1481" s="17"/>
      <c r="X1481" s="17"/>
      <c r="Y1481" s="17"/>
    </row>
    <row r="1482" spans="23:25" x14ac:dyDescent="0.2">
      <c r="W1482" s="17"/>
      <c r="X1482" s="17"/>
      <c r="Y1482" s="17"/>
    </row>
    <row r="1483" spans="23:25" x14ac:dyDescent="0.2">
      <c r="W1483" s="17"/>
      <c r="X1483" s="17"/>
      <c r="Y1483" s="17"/>
    </row>
    <row r="1484" spans="23:25" x14ac:dyDescent="0.2">
      <c r="W1484" s="17"/>
      <c r="X1484" s="17"/>
      <c r="Y1484" s="17"/>
    </row>
    <row r="1485" spans="23:25" x14ac:dyDescent="0.2">
      <c r="W1485" s="17"/>
      <c r="X1485" s="17"/>
      <c r="Y1485" s="17"/>
    </row>
    <row r="1486" spans="23:25" x14ac:dyDescent="0.2">
      <c r="W1486" s="17"/>
      <c r="X1486" s="17"/>
      <c r="Y1486" s="17"/>
    </row>
    <row r="1487" spans="23:25" x14ac:dyDescent="0.2">
      <c r="W1487" s="17"/>
      <c r="X1487" s="17"/>
      <c r="Y1487" s="17"/>
    </row>
    <row r="1488" spans="23:25" x14ac:dyDescent="0.2">
      <c r="W1488" s="17"/>
      <c r="X1488" s="17"/>
      <c r="Y1488" s="17"/>
    </row>
    <row r="1489" spans="23:25" x14ac:dyDescent="0.2">
      <c r="W1489" s="17"/>
      <c r="X1489" s="17"/>
      <c r="Y1489" s="17"/>
    </row>
    <row r="1490" spans="23:25" x14ac:dyDescent="0.2">
      <c r="W1490" s="17"/>
      <c r="X1490" s="17"/>
      <c r="Y1490" s="17"/>
    </row>
    <row r="1491" spans="23:25" x14ac:dyDescent="0.2">
      <c r="W1491" s="17"/>
      <c r="X1491" s="17"/>
      <c r="Y1491" s="17"/>
    </row>
    <row r="1492" spans="23:25" x14ac:dyDescent="0.2">
      <c r="W1492" s="17"/>
      <c r="X1492" s="17"/>
      <c r="Y1492" s="17"/>
    </row>
    <row r="1493" spans="23:25" x14ac:dyDescent="0.2">
      <c r="W1493" s="17"/>
      <c r="X1493" s="17"/>
      <c r="Y1493" s="17"/>
    </row>
    <row r="1494" spans="23:25" x14ac:dyDescent="0.2">
      <c r="W1494" s="17"/>
      <c r="X1494" s="17"/>
      <c r="Y1494" s="17"/>
    </row>
    <row r="1495" spans="23:25" x14ac:dyDescent="0.2">
      <c r="W1495" s="17"/>
      <c r="X1495" s="17"/>
      <c r="Y1495" s="17"/>
    </row>
    <row r="1496" spans="23:25" x14ac:dyDescent="0.2">
      <c r="W1496" s="17"/>
      <c r="X1496" s="17"/>
      <c r="Y1496" s="17"/>
    </row>
    <row r="1497" spans="23:25" x14ac:dyDescent="0.2">
      <c r="W1497" s="17"/>
      <c r="X1497" s="17"/>
      <c r="Y1497" s="17"/>
    </row>
    <row r="1498" spans="23:25" x14ac:dyDescent="0.2">
      <c r="W1498" s="17"/>
      <c r="X1498" s="17"/>
      <c r="Y1498" s="17"/>
    </row>
    <row r="1499" spans="23:25" x14ac:dyDescent="0.2">
      <c r="W1499" s="17"/>
      <c r="X1499" s="17"/>
      <c r="Y1499" s="17"/>
    </row>
    <row r="1500" spans="23:25" x14ac:dyDescent="0.2">
      <c r="W1500" s="17"/>
      <c r="X1500" s="17"/>
      <c r="Y1500" s="17"/>
    </row>
    <row r="1501" spans="23:25" x14ac:dyDescent="0.2">
      <c r="W1501" s="17"/>
      <c r="X1501" s="17"/>
      <c r="Y1501" s="17"/>
    </row>
    <row r="1502" spans="23:25" x14ac:dyDescent="0.2">
      <c r="W1502" s="17"/>
      <c r="X1502" s="17"/>
      <c r="Y1502" s="17"/>
    </row>
    <row r="1503" spans="23:25" x14ac:dyDescent="0.2">
      <c r="W1503" s="17"/>
      <c r="X1503" s="17"/>
      <c r="Y1503" s="17"/>
    </row>
    <row r="1504" spans="23:25" x14ac:dyDescent="0.2">
      <c r="W1504" s="17"/>
      <c r="X1504" s="17"/>
      <c r="Y1504" s="17"/>
    </row>
    <row r="1505" spans="23:25" x14ac:dyDescent="0.2">
      <c r="W1505" s="17"/>
      <c r="X1505" s="17"/>
      <c r="Y1505" s="17"/>
    </row>
    <row r="1506" spans="23:25" x14ac:dyDescent="0.2">
      <c r="W1506" s="17"/>
      <c r="X1506" s="17"/>
      <c r="Y1506" s="17"/>
    </row>
    <row r="1507" spans="23:25" x14ac:dyDescent="0.2">
      <c r="W1507" s="17"/>
      <c r="X1507" s="17"/>
      <c r="Y1507" s="17"/>
    </row>
    <row r="1508" spans="23:25" x14ac:dyDescent="0.2">
      <c r="W1508" s="17"/>
      <c r="X1508" s="17"/>
      <c r="Y1508" s="17"/>
    </row>
    <row r="1509" spans="23:25" x14ac:dyDescent="0.2">
      <c r="W1509" s="17"/>
      <c r="X1509" s="17"/>
      <c r="Y1509" s="17"/>
    </row>
    <row r="1510" spans="23:25" x14ac:dyDescent="0.2">
      <c r="W1510" s="17"/>
      <c r="X1510" s="17"/>
      <c r="Y1510" s="17"/>
    </row>
    <row r="1511" spans="23:25" x14ac:dyDescent="0.2">
      <c r="W1511" s="17"/>
      <c r="X1511" s="17"/>
      <c r="Y1511" s="17"/>
    </row>
    <row r="1512" spans="23:25" x14ac:dyDescent="0.2">
      <c r="W1512" s="17"/>
      <c r="X1512" s="17"/>
      <c r="Y1512" s="17"/>
    </row>
    <row r="1513" spans="23:25" x14ac:dyDescent="0.2">
      <c r="W1513" s="17"/>
      <c r="X1513" s="17"/>
      <c r="Y1513" s="17"/>
    </row>
    <row r="1514" spans="23:25" x14ac:dyDescent="0.2">
      <c r="W1514" s="17"/>
      <c r="X1514" s="17"/>
      <c r="Y1514" s="17"/>
    </row>
    <row r="1515" spans="23:25" x14ac:dyDescent="0.2">
      <c r="W1515" s="17"/>
      <c r="X1515" s="17"/>
      <c r="Y1515" s="17"/>
    </row>
    <row r="1516" spans="23:25" x14ac:dyDescent="0.2">
      <c r="W1516" s="17"/>
      <c r="X1516" s="17"/>
      <c r="Y1516" s="17"/>
    </row>
    <row r="1517" spans="23:25" x14ac:dyDescent="0.2">
      <c r="W1517" s="17"/>
      <c r="X1517" s="17"/>
      <c r="Y1517" s="17"/>
    </row>
    <row r="1518" spans="23:25" x14ac:dyDescent="0.2">
      <c r="W1518" s="17"/>
      <c r="X1518" s="17"/>
      <c r="Y1518" s="17"/>
    </row>
    <row r="1519" spans="23:25" x14ac:dyDescent="0.2">
      <c r="W1519" s="17"/>
      <c r="X1519" s="17"/>
      <c r="Y1519" s="17"/>
    </row>
    <row r="1520" spans="23:25" x14ac:dyDescent="0.2">
      <c r="W1520" s="17"/>
      <c r="X1520" s="17"/>
      <c r="Y1520" s="17"/>
    </row>
    <row r="1521" spans="23:25" x14ac:dyDescent="0.2">
      <c r="W1521" s="17"/>
      <c r="X1521" s="17"/>
      <c r="Y1521" s="17"/>
    </row>
    <row r="1522" spans="23:25" x14ac:dyDescent="0.2">
      <c r="W1522" s="17"/>
      <c r="X1522" s="17"/>
      <c r="Y1522" s="17"/>
    </row>
    <row r="1523" spans="23:25" x14ac:dyDescent="0.2">
      <c r="W1523" s="17"/>
      <c r="X1523" s="17"/>
      <c r="Y1523" s="17"/>
    </row>
    <row r="1524" spans="23:25" x14ac:dyDescent="0.2">
      <c r="W1524" s="17"/>
      <c r="X1524" s="17"/>
      <c r="Y1524" s="17"/>
    </row>
    <row r="1525" spans="23:25" x14ac:dyDescent="0.2">
      <c r="W1525" s="17"/>
      <c r="X1525" s="17"/>
      <c r="Y1525" s="17"/>
    </row>
    <row r="1526" spans="23:25" x14ac:dyDescent="0.2">
      <c r="W1526" s="17"/>
      <c r="X1526" s="17"/>
      <c r="Y1526" s="17"/>
    </row>
    <row r="1527" spans="23:25" x14ac:dyDescent="0.2">
      <c r="W1527" s="17"/>
      <c r="X1527" s="17"/>
      <c r="Y1527" s="17"/>
    </row>
    <row r="1528" spans="23:25" x14ac:dyDescent="0.2">
      <c r="W1528" s="17"/>
      <c r="X1528" s="17"/>
      <c r="Y1528" s="17"/>
    </row>
    <row r="1529" spans="23:25" x14ac:dyDescent="0.2">
      <c r="W1529" s="17"/>
      <c r="X1529" s="17"/>
      <c r="Y1529" s="17"/>
    </row>
    <row r="1530" spans="23:25" x14ac:dyDescent="0.2">
      <c r="W1530" s="17"/>
      <c r="X1530" s="17"/>
      <c r="Y1530" s="17"/>
    </row>
    <row r="1531" spans="23:25" x14ac:dyDescent="0.2">
      <c r="W1531" s="17"/>
      <c r="X1531" s="17"/>
      <c r="Y1531" s="17"/>
    </row>
    <row r="1532" spans="23:25" x14ac:dyDescent="0.2">
      <c r="W1532" s="17"/>
      <c r="X1532" s="17"/>
      <c r="Y1532" s="17"/>
    </row>
    <row r="1533" spans="23:25" x14ac:dyDescent="0.2">
      <c r="W1533" s="17"/>
      <c r="X1533" s="17"/>
      <c r="Y1533" s="17"/>
    </row>
    <row r="1534" spans="23:25" x14ac:dyDescent="0.2">
      <c r="W1534" s="17"/>
      <c r="X1534" s="17"/>
      <c r="Y1534" s="17"/>
    </row>
    <row r="1535" spans="23:25" x14ac:dyDescent="0.2">
      <c r="W1535" s="17"/>
      <c r="X1535" s="17"/>
      <c r="Y1535" s="17"/>
    </row>
    <row r="1536" spans="23:25" x14ac:dyDescent="0.2">
      <c r="W1536" s="17"/>
      <c r="X1536" s="17"/>
      <c r="Y1536" s="17"/>
    </row>
    <row r="1537" spans="23:25" x14ac:dyDescent="0.2">
      <c r="W1537" s="17"/>
      <c r="X1537" s="17"/>
      <c r="Y1537" s="17"/>
    </row>
    <row r="1538" spans="23:25" x14ac:dyDescent="0.2">
      <c r="W1538" s="17"/>
      <c r="X1538" s="17"/>
      <c r="Y1538" s="17"/>
    </row>
    <row r="1539" spans="23:25" x14ac:dyDescent="0.2">
      <c r="W1539" s="17"/>
      <c r="X1539" s="17"/>
      <c r="Y1539" s="17"/>
    </row>
    <row r="1540" spans="23:25" x14ac:dyDescent="0.2">
      <c r="W1540" s="17"/>
      <c r="X1540" s="17"/>
      <c r="Y1540" s="17"/>
    </row>
    <row r="1541" spans="23:25" x14ac:dyDescent="0.2">
      <c r="W1541" s="17"/>
      <c r="X1541" s="17"/>
      <c r="Y1541" s="17"/>
    </row>
    <row r="1542" spans="23:25" x14ac:dyDescent="0.2">
      <c r="W1542" s="17"/>
      <c r="X1542" s="17"/>
      <c r="Y1542" s="17"/>
    </row>
    <row r="1543" spans="23:25" x14ac:dyDescent="0.2">
      <c r="W1543" s="17"/>
      <c r="X1543" s="17"/>
      <c r="Y1543" s="17"/>
    </row>
    <row r="1544" spans="23:25" x14ac:dyDescent="0.2">
      <c r="W1544" s="17"/>
      <c r="X1544" s="17"/>
      <c r="Y1544" s="17"/>
    </row>
    <row r="1545" spans="23:25" x14ac:dyDescent="0.2">
      <c r="W1545" s="17"/>
      <c r="X1545" s="17"/>
      <c r="Y1545" s="17"/>
    </row>
    <row r="1546" spans="23:25" x14ac:dyDescent="0.2">
      <c r="W1546" s="17"/>
      <c r="X1546" s="17"/>
      <c r="Y1546" s="17"/>
    </row>
    <row r="1547" spans="23:25" x14ac:dyDescent="0.2">
      <c r="W1547" s="17"/>
      <c r="X1547" s="17"/>
      <c r="Y1547" s="17"/>
    </row>
    <row r="1548" spans="23:25" x14ac:dyDescent="0.2">
      <c r="W1548" s="17"/>
      <c r="X1548" s="17"/>
      <c r="Y1548" s="17"/>
    </row>
    <row r="1549" spans="23:25" x14ac:dyDescent="0.2">
      <c r="W1549" s="17"/>
      <c r="X1549" s="17"/>
      <c r="Y1549" s="17"/>
    </row>
    <row r="1550" spans="23:25" x14ac:dyDescent="0.2">
      <c r="W1550" s="17"/>
      <c r="X1550" s="17"/>
      <c r="Y1550" s="17"/>
    </row>
    <row r="1551" spans="23:25" x14ac:dyDescent="0.2">
      <c r="W1551" s="17"/>
      <c r="X1551" s="17"/>
      <c r="Y1551" s="17"/>
    </row>
    <row r="1552" spans="23:25" x14ac:dyDescent="0.2">
      <c r="W1552" s="17"/>
      <c r="X1552" s="17"/>
      <c r="Y1552" s="17"/>
    </row>
    <row r="1553" spans="23:25" x14ac:dyDescent="0.2">
      <c r="W1553" s="17"/>
      <c r="X1553" s="17"/>
      <c r="Y1553" s="17"/>
    </row>
    <row r="1554" spans="23:25" x14ac:dyDescent="0.2">
      <c r="W1554" s="17"/>
      <c r="X1554" s="17"/>
      <c r="Y1554" s="17"/>
    </row>
    <row r="1555" spans="23:25" x14ac:dyDescent="0.2">
      <c r="W1555" s="17"/>
      <c r="X1555" s="17"/>
      <c r="Y1555" s="17"/>
    </row>
    <row r="1556" spans="23:25" x14ac:dyDescent="0.2">
      <c r="W1556" s="17"/>
      <c r="X1556" s="17"/>
      <c r="Y1556" s="17"/>
    </row>
    <row r="1557" spans="23:25" x14ac:dyDescent="0.2">
      <c r="W1557" s="17"/>
      <c r="X1557" s="17"/>
      <c r="Y1557" s="17"/>
    </row>
    <row r="1558" spans="23:25" x14ac:dyDescent="0.2">
      <c r="W1558" s="17"/>
      <c r="X1558" s="17"/>
      <c r="Y1558" s="17"/>
    </row>
    <row r="1559" spans="23:25" x14ac:dyDescent="0.2">
      <c r="W1559" s="17"/>
      <c r="X1559" s="17"/>
      <c r="Y1559" s="17"/>
    </row>
    <row r="1560" spans="23:25" x14ac:dyDescent="0.2">
      <c r="W1560" s="17"/>
      <c r="X1560" s="17"/>
      <c r="Y1560" s="17"/>
    </row>
    <row r="1561" spans="23:25" x14ac:dyDescent="0.2">
      <c r="W1561" s="17"/>
      <c r="X1561" s="17"/>
      <c r="Y1561" s="17"/>
    </row>
    <row r="1562" spans="23:25" x14ac:dyDescent="0.2">
      <c r="W1562" s="17"/>
      <c r="X1562" s="17"/>
      <c r="Y1562" s="17"/>
    </row>
    <row r="1563" spans="23:25" x14ac:dyDescent="0.2">
      <c r="W1563" s="17"/>
      <c r="X1563" s="17"/>
      <c r="Y1563" s="17"/>
    </row>
    <row r="1564" spans="23:25" x14ac:dyDescent="0.2">
      <c r="W1564" s="17"/>
      <c r="X1564" s="17"/>
      <c r="Y1564" s="17"/>
    </row>
    <row r="1565" spans="23:25" x14ac:dyDescent="0.2">
      <c r="W1565" s="17"/>
      <c r="X1565" s="17"/>
      <c r="Y1565" s="17"/>
    </row>
    <row r="1566" spans="23:25" x14ac:dyDescent="0.2">
      <c r="W1566" s="17"/>
      <c r="X1566" s="17"/>
      <c r="Y1566" s="17"/>
    </row>
    <row r="1567" spans="23:25" x14ac:dyDescent="0.2">
      <c r="W1567" s="17"/>
      <c r="X1567" s="17"/>
      <c r="Y1567" s="17"/>
    </row>
    <row r="1568" spans="23:25" x14ac:dyDescent="0.2">
      <c r="W1568" s="17"/>
      <c r="X1568" s="17"/>
      <c r="Y1568" s="17"/>
    </row>
    <row r="1569" spans="23:25" x14ac:dyDescent="0.2">
      <c r="W1569" s="17"/>
      <c r="X1569" s="17"/>
      <c r="Y1569" s="17"/>
    </row>
    <row r="1570" spans="23:25" x14ac:dyDescent="0.2">
      <c r="W1570" s="17"/>
      <c r="X1570" s="17"/>
      <c r="Y1570" s="17"/>
    </row>
    <row r="1571" spans="23:25" x14ac:dyDescent="0.2">
      <c r="W1571" s="17"/>
      <c r="X1571" s="17"/>
      <c r="Y1571" s="17"/>
    </row>
    <row r="1572" spans="23:25" x14ac:dyDescent="0.2">
      <c r="W1572" s="17"/>
      <c r="X1572" s="17"/>
      <c r="Y1572" s="17"/>
    </row>
    <row r="1573" spans="23:25" x14ac:dyDescent="0.2">
      <c r="W1573" s="17"/>
      <c r="X1573" s="17"/>
      <c r="Y1573" s="17"/>
    </row>
    <row r="1574" spans="23:25" x14ac:dyDescent="0.2">
      <c r="W1574" s="17"/>
      <c r="X1574" s="17"/>
      <c r="Y1574" s="17"/>
    </row>
    <row r="1575" spans="23:25" x14ac:dyDescent="0.2">
      <c r="W1575" s="17"/>
      <c r="X1575" s="17"/>
      <c r="Y1575" s="17"/>
    </row>
    <row r="1576" spans="23:25" x14ac:dyDescent="0.2">
      <c r="W1576" s="17"/>
      <c r="X1576" s="17"/>
      <c r="Y1576" s="17"/>
    </row>
    <row r="1577" spans="23:25" x14ac:dyDescent="0.2">
      <c r="W1577" s="17"/>
      <c r="X1577" s="17"/>
      <c r="Y1577" s="17"/>
    </row>
    <row r="1578" spans="23:25" x14ac:dyDescent="0.2">
      <c r="W1578" s="17"/>
      <c r="X1578" s="17"/>
      <c r="Y1578" s="17"/>
    </row>
    <row r="1579" spans="23:25" x14ac:dyDescent="0.2">
      <c r="W1579" s="17"/>
      <c r="X1579" s="17"/>
      <c r="Y1579" s="17"/>
    </row>
    <row r="1580" spans="23:25" x14ac:dyDescent="0.2">
      <c r="W1580" s="17"/>
      <c r="X1580" s="17"/>
      <c r="Y1580" s="17"/>
    </row>
    <row r="1581" spans="23:25" x14ac:dyDescent="0.2">
      <c r="W1581" s="17"/>
      <c r="X1581" s="17"/>
      <c r="Y1581" s="17"/>
    </row>
    <row r="1582" spans="23:25" x14ac:dyDescent="0.2">
      <c r="W1582" s="17"/>
      <c r="X1582" s="17"/>
      <c r="Y1582" s="17"/>
    </row>
    <row r="1583" spans="23:25" x14ac:dyDescent="0.2">
      <c r="W1583" s="17"/>
      <c r="X1583" s="17"/>
      <c r="Y1583" s="17"/>
    </row>
    <row r="1584" spans="23:25" x14ac:dyDescent="0.2">
      <c r="W1584" s="17"/>
      <c r="X1584" s="17"/>
      <c r="Y1584" s="17"/>
    </row>
    <row r="1585" spans="23:25" x14ac:dyDescent="0.2">
      <c r="W1585" s="17"/>
      <c r="X1585" s="17"/>
      <c r="Y1585" s="17"/>
    </row>
    <row r="1586" spans="23:25" x14ac:dyDescent="0.2">
      <c r="W1586" s="17"/>
      <c r="X1586" s="17"/>
      <c r="Y1586" s="17"/>
    </row>
    <row r="1587" spans="23:25" x14ac:dyDescent="0.2">
      <c r="W1587" s="17"/>
      <c r="X1587" s="17"/>
      <c r="Y1587" s="17"/>
    </row>
    <row r="1588" spans="23:25" x14ac:dyDescent="0.2">
      <c r="W1588" s="17"/>
      <c r="X1588" s="17"/>
      <c r="Y1588" s="17"/>
    </row>
    <row r="1589" spans="23:25" x14ac:dyDescent="0.2">
      <c r="W1589" s="17"/>
      <c r="X1589" s="17"/>
      <c r="Y1589" s="17"/>
    </row>
    <row r="1590" spans="23:25" x14ac:dyDescent="0.2">
      <c r="W1590" s="17"/>
      <c r="X1590" s="17"/>
      <c r="Y1590" s="17"/>
    </row>
    <row r="1591" spans="23:25" x14ac:dyDescent="0.2">
      <c r="W1591" s="17"/>
      <c r="X1591" s="17"/>
      <c r="Y1591" s="17"/>
    </row>
    <row r="1592" spans="23:25" x14ac:dyDescent="0.2">
      <c r="W1592" s="17"/>
      <c r="X1592" s="17"/>
      <c r="Y1592" s="17"/>
    </row>
    <row r="1593" spans="23:25" x14ac:dyDescent="0.2">
      <c r="W1593" s="17"/>
      <c r="X1593" s="17"/>
      <c r="Y1593" s="17"/>
    </row>
    <row r="1594" spans="23:25" x14ac:dyDescent="0.2">
      <c r="W1594" s="17"/>
      <c r="X1594" s="17"/>
      <c r="Y1594" s="17"/>
    </row>
    <row r="1595" spans="23:25" x14ac:dyDescent="0.2">
      <c r="W1595" s="17"/>
      <c r="X1595" s="17"/>
      <c r="Y1595" s="17"/>
    </row>
    <row r="1596" spans="23:25" x14ac:dyDescent="0.2">
      <c r="W1596" s="17"/>
      <c r="X1596" s="17"/>
      <c r="Y1596" s="17"/>
    </row>
    <row r="1597" spans="23:25" x14ac:dyDescent="0.2">
      <c r="W1597" s="17"/>
      <c r="X1597" s="17"/>
      <c r="Y1597" s="17"/>
    </row>
    <row r="1598" spans="23:25" x14ac:dyDescent="0.2">
      <c r="W1598" s="17"/>
      <c r="X1598" s="17"/>
      <c r="Y1598" s="17"/>
    </row>
    <row r="1599" spans="23:25" x14ac:dyDescent="0.2">
      <c r="W1599" s="17"/>
      <c r="X1599" s="17"/>
      <c r="Y1599" s="17"/>
    </row>
    <row r="1600" spans="23:25" x14ac:dyDescent="0.2">
      <c r="W1600" s="17"/>
      <c r="X1600" s="17"/>
      <c r="Y1600" s="17"/>
    </row>
    <row r="1601" spans="23:25" x14ac:dyDescent="0.2">
      <c r="W1601" s="17"/>
      <c r="X1601" s="17"/>
      <c r="Y1601" s="17"/>
    </row>
    <row r="1602" spans="23:25" x14ac:dyDescent="0.2">
      <c r="W1602" s="17"/>
      <c r="X1602" s="17"/>
      <c r="Y1602" s="17"/>
    </row>
    <row r="1603" spans="23:25" x14ac:dyDescent="0.2">
      <c r="W1603" s="17"/>
      <c r="X1603" s="17"/>
      <c r="Y1603" s="17"/>
    </row>
    <row r="1604" spans="23:25" x14ac:dyDescent="0.2">
      <c r="W1604" s="17"/>
      <c r="X1604" s="17"/>
      <c r="Y1604" s="17"/>
    </row>
    <row r="1605" spans="23:25" x14ac:dyDescent="0.2">
      <c r="W1605" s="17"/>
      <c r="X1605" s="17"/>
      <c r="Y1605" s="17"/>
    </row>
    <row r="1606" spans="23:25" x14ac:dyDescent="0.2">
      <c r="W1606" s="17"/>
      <c r="X1606" s="17"/>
      <c r="Y1606" s="17"/>
    </row>
    <row r="1607" spans="23:25" x14ac:dyDescent="0.2">
      <c r="W1607" s="17"/>
      <c r="X1607" s="17"/>
      <c r="Y1607" s="17"/>
    </row>
    <row r="1608" spans="23:25" x14ac:dyDescent="0.2">
      <c r="W1608" s="17"/>
      <c r="X1608" s="17"/>
      <c r="Y1608" s="17"/>
    </row>
    <row r="1609" spans="23:25" x14ac:dyDescent="0.2">
      <c r="W1609" s="17"/>
      <c r="X1609" s="17"/>
      <c r="Y1609" s="17"/>
    </row>
    <row r="1610" spans="23:25" x14ac:dyDescent="0.2">
      <c r="W1610" s="17"/>
      <c r="X1610" s="17"/>
      <c r="Y1610" s="17"/>
    </row>
    <row r="1611" spans="23:25" x14ac:dyDescent="0.2">
      <c r="W1611" s="17"/>
      <c r="X1611" s="17"/>
      <c r="Y1611" s="17"/>
    </row>
    <row r="1612" spans="23:25" x14ac:dyDescent="0.2">
      <c r="W1612" s="17"/>
      <c r="X1612" s="17"/>
      <c r="Y1612" s="17"/>
    </row>
    <row r="1613" spans="23:25" x14ac:dyDescent="0.2">
      <c r="W1613" s="17"/>
      <c r="X1613" s="17"/>
      <c r="Y1613" s="17"/>
    </row>
    <row r="1614" spans="23:25" x14ac:dyDescent="0.2">
      <c r="W1614" s="17"/>
      <c r="X1614" s="17"/>
      <c r="Y1614" s="17"/>
    </row>
    <row r="1615" spans="23:25" x14ac:dyDescent="0.2">
      <c r="W1615" s="17"/>
      <c r="X1615" s="17"/>
      <c r="Y1615" s="17"/>
    </row>
    <row r="1616" spans="23:25" x14ac:dyDescent="0.2">
      <c r="W1616" s="17"/>
      <c r="X1616" s="17"/>
      <c r="Y1616" s="17"/>
    </row>
    <row r="1617" spans="23:25" x14ac:dyDescent="0.2">
      <c r="W1617" s="17"/>
      <c r="X1617" s="17"/>
      <c r="Y1617" s="17"/>
    </row>
    <row r="1618" spans="23:25" x14ac:dyDescent="0.2">
      <c r="W1618" s="17"/>
      <c r="X1618" s="17"/>
      <c r="Y1618" s="17"/>
    </row>
    <row r="1619" spans="23:25" x14ac:dyDescent="0.2">
      <c r="W1619" s="17"/>
      <c r="X1619" s="17"/>
      <c r="Y1619" s="17"/>
    </row>
    <row r="1620" spans="23:25" x14ac:dyDescent="0.2">
      <c r="W1620" s="17"/>
      <c r="X1620" s="17"/>
      <c r="Y1620" s="17"/>
    </row>
    <row r="1621" spans="23:25" x14ac:dyDescent="0.2">
      <c r="W1621" s="17"/>
      <c r="X1621" s="17"/>
      <c r="Y1621" s="17"/>
    </row>
    <row r="1622" spans="23:25" x14ac:dyDescent="0.2">
      <c r="W1622" s="17"/>
      <c r="X1622" s="17"/>
      <c r="Y1622" s="17"/>
    </row>
    <row r="1623" spans="23:25" x14ac:dyDescent="0.2">
      <c r="W1623" s="17"/>
      <c r="X1623" s="17"/>
      <c r="Y1623" s="17"/>
    </row>
    <row r="1624" spans="23:25" x14ac:dyDescent="0.2">
      <c r="W1624" s="17"/>
      <c r="X1624" s="17"/>
      <c r="Y1624" s="17"/>
    </row>
    <row r="1625" spans="23:25" x14ac:dyDescent="0.2">
      <c r="W1625" s="17"/>
      <c r="X1625" s="17"/>
      <c r="Y1625" s="17"/>
    </row>
    <row r="1626" spans="23:25" x14ac:dyDescent="0.2">
      <c r="W1626" s="17"/>
      <c r="X1626" s="17"/>
      <c r="Y1626" s="17"/>
    </row>
    <row r="1627" spans="23:25" x14ac:dyDescent="0.2">
      <c r="W1627" s="17"/>
      <c r="X1627" s="17"/>
      <c r="Y1627" s="17"/>
    </row>
    <row r="1628" spans="23:25" x14ac:dyDescent="0.2">
      <c r="W1628" s="17"/>
      <c r="X1628" s="17"/>
      <c r="Y1628" s="17"/>
    </row>
    <row r="1629" spans="23:25" x14ac:dyDescent="0.2">
      <c r="W1629" s="17"/>
      <c r="X1629" s="17"/>
      <c r="Y1629" s="17"/>
    </row>
    <row r="1630" spans="23:25" x14ac:dyDescent="0.2">
      <c r="W1630" s="17"/>
      <c r="X1630" s="17"/>
      <c r="Y1630" s="17"/>
    </row>
    <row r="1631" spans="23:25" x14ac:dyDescent="0.2">
      <c r="W1631" s="17"/>
      <c r="X1631" s="17"/>
      <c r="Y1631" s="17"/>
    </row>
    <row r="1632" spans="23:25" x14ac:dyDescent="0.2">
      <c r="W1632" s="17"/>
      <c r="X1632" s="17"/>
      <c r="Y1632" s="17"/>
    </row>
    <row r="1633" spans="23:25" x14ac:dyDescent="0.2">
      <c r="W1633" s="17"/>
      <c r="X1633" s="17"/>
      <c r="Y1633" s="17"/>
    </row>
    <row r="1634" spans="23:25" x14ac:dyDescent="0.2">
      <c r="W1634" s="17"/>
      <c r="X1634" s="17"/>
      <c r="Y1634" s="17"/>
    </row>
    <row r="1635" spans="23:25" x14ac:dyDescent="0.2">
      <c r="W1635" s="17"/>
      <c r="X1635" s="17"/>
      <c r="Y1635" s="17"/>
    </row>
    <row r="1636" spans="23:25" x14ac:dyDescent="0.2">
      <c r="W1636" s="17"/>
      <c r="X1636" s="17"/>
      <c r="Y1636" s="17"/>
    </row>
    <row r="1637" spans="23:25" x14ac:dyDescent="0.2">
      <c r="W1637" s="17"/>
      <c r="X1637" s="17"/>
      <c r="Y1637" s="17"/>
    </row>
    <row r="1638" spans="23:25" x14ac:dyDescent="0.2">
      <c r="W1638" s="17"/>
      <c r="X1638" s="17"/>
      <c r="Y1638" s="17"/>
    </row>
    <row r="1639" spans="23:25" x14ac:dyDescent="0.2">
      <c r="W1639" s="17"/>
      <c r="X1639" s="17"/>
      <c r="Y1639" s="17"/>
    </row>
    <row r="1640" spans="23:25" x14ac:dyDescent="0.2">
      <c r="W1640" s="17"/>
      <c r="X1640" s="17"/>
      <c r="Y1640" s="17"/>
    </row>
    <row r="1641" spans="23:25" x14ac:dyDescent="0.2">
      <c r="W1641" s="17"/>
      <c r="X1641" s="17"/>
      <c r="Y1641" s="17"/>
    </row>
    <row r="1642" spans="23:25" x14ac:dyDescent="0.2">
      <c r="W1642" s="17"/>
      <c r="X1642" s="17"/>
      <c r="Y1642" s="17"/>
    </row>
    <row r="1643" spans="23:25" x14ac:dyDescent="0.2">
      <c r="W1643" s="17"/>
      <c r="X1643" s="17"/>
      <c r="Y1643" s="17"/>
    </row>
    <row r="1644" spans="23:25" x14ac:dyDescent="0.2">
      <c r="W1644" s="17"/>
      <c r="X1644" s="17"/>
      <c r="Y1644" s="17"/>
    </row>
    <row r="1645" spans="23:25" x14ac:dyDescent="0.2">
      <c r="W1645" s="17"/>
      <c r="X1645" s="17"/>
      <c r="Y1645" s="17"/>
    </row>
    <row r="1646" spans="23:25" x14ac:dyDescent="0.2">
      <c r="W1646" s="17"/>
      <c r="X1646" s="17"/>
      <c r="Y1646" s="17"/>
    </row>
    <row r="1647" spans="23:25" x14ac:dyDescent="0.2">
      <c r="W1647" s="17"/>
      <c r="X1647" s="17"/>
      <c r="Y1647" s="17"/>
    </row>
    <row r="1648" spans="23:25" x14ac:dyDescent="0.2">
      <c r="W1648" s="17"/>
      <c r="X1648" s="17"/>
      <c r="Y1648" s="17"/>
    </row>
    <row r="1649" spans="23:25" x14ac:dyDescent="0.2">
      <c r="W1649" s="17"/>
      <c r="X1649" s="17"/>
      <c r="Y1649" s="17"/>
    </row>
    <row r="1650" spans="23:25" x14ac:dyDescent="0.2">
      <c r="W1650" s="17"/>
      <c r="X1650" s="17"/>
      <c r="Y1650" s="17"/>
    </row>
    <row r="1651" spans="23:25" x14ac:dyDescent="0.2">
      <c r="W1651" s="17"/>
      <c r="X1651" s="17"/>
      <c r="Y1651" s="17"/>
    </row>
    <row r="1652" spans="23:25" x14ac:dyDescent="0.2">
      <c r="W1652" s="17"/>
      <c r="X1652" s="17"/>
      <c r="Y1652" s="17"/>
    </row>
    <row r="1653" spans="23:25" x14ac:dyDescent="0.2">
      <c r="W1653" s="17"/>
      <c r="X1653" s="17"/>
      <c r="Y1653" s="17"/>
    </row>
    <row r="1654" spans="23:25" x14ac:dyDescent="0.2">
      <c r="W1654" s="17"/>
      <c r="X1654" s="17"/>
      <c r="Y1654" s="17"/>
    </row>
    <row r="1655" spans="23:25" x14ac:dyDescent="0.2">
      <c r="W1655" s="17"/>
      <c r="X1655" s="17"/>
      <c r="Y1655" s="17"/>
    </row>
    <row r="1656" spans="23:25" x14ac:dyDescent="0.2">
      <c r="W1656" s="17"/>
      <c r="X1656" s="17"/>
      <c r="Y1656" s="17"/>
    </row>
    <row r="1657" spans="23:25" x14ac:dyDescent="0.2">
      <c r="W1657" s="17"/>
      <c r="X1657" s="17"/>
      <c r="Y1657" s="17"/>
    </row>
    <row r="1658" spans="23:25" x14ac:dyDescent="0.2">
      <c r="W1658" s="17"/>
      <c r="X1658" s="17"/>
      <c r="Y1658" s="17"/>
    </row>
    <row r="1659" spans="23:25" x14ac:dyDescent="0.2">
      <c r="W1659" s="17"/>
      <c r="X1659" s="17"/>
      <c r="Y1659" s="17"/>
    </row>
    <row r="1660" spans="23:25" x14ac:dyDescent="0.2">
      <c r="W1660" s="17"/>
      <c r="X1660" s="17"/>
      <c r="Y1660" s="17"/>
    </row>
    <row r="1661" spans="23:25" x14ac:dyDescent="0.2">
      <c r="W1661" s="17"/>
      <c r="X1661" s="17"/>
      <c r="Y1661" s="17"/>
    </row>
    <row r="1662" spans="23:25" x14ac:dyDescent="0.2">
      <c r="W1662" s="17"/>
      <c r="X1662" s="17"/>
      <c r="Y1662" s="17"/>
    </row>
    <row r="1663" spans="23:25" x14ac:dyDescent="0.2">
      <c r="W1663" s="17"/>
      <c r="X1663" s="17"/>
      <c r="Y1663" s="17"/>
    </row>
    <row r="1664" spans="23:25" x14ac:dyDescent="0.2">
      <c r="W1664" s="17"/>
      <c r="X1664" s="17"/>
      <c r="Y1664" s="17"/>
    </row>
    <row r="1665" spans="23:25" x14ac:dyDescent="0.2">
      <c r="W1665" s="17"/>
      <c r="X1665" s="17"/>
      <c r="Y1665" s="17"/>
    </row>
    <row r="1666" spans="23:25" x14ac:dyDescent="0.2">
      <c r="W1666" s="17"/>
      <c r="X1666" s="17"/>
      <c r="Y1666" s="17"/>
    </row>
    <row r="1667" spans="23:25" x14ac:dyDescent="0.2">
      <c r="W1667" s="17"/>
      <c r="X1667" s="17"/>
      <c r="Y1667" s="17"/>
    </row>
    <row r="1668" spans="23:25" x14ac:dyDescent="0.2">
      <c r="W1668" s="17"/>
      <c r="X1668" s="17"/>
      <c r="Y1668" s="17"/>
    </row>
    <row r="1669" spans="23:25" x14ac:dyDescent="0.2">
      <c r="W1669" s="17"/>
      <c r="X1669" s="17"/>
      <c r="Y1669" s="17"/>
    </row>
    <row r="1670" spans="23:25" x14ac:dyDescent="0.2">
      <c r="W1670" s="17"/>
      <c r="X1670" s="17"/>
      <c r="Y1670" s="17"/>
    </row>
    <row r="1671" spans="23:25" x14ac:dyDescent="0.2">
      <c r="W1671" s="17"/>
      <c r="X1671" s="17"/>
      <c r="Y1671" s="17"/>
    </row>
    <row r="1672" spans="23:25" x14ac:dyDescent="0.2">
      <c r="W1672" s="17"/>
      <c r="X1672" s="17"/>
      <c r="Y1672" s="17"/>
    </row>
    <row r="1673" spans="23:25" x14ac:dyDescent="0.2">
      <c r="W1673" s="17"/>
      <c r="X1673" s="17"/>
      <c r="Y1673" s="17"/>
    </row>
    <row r="1674" spans="23:25" x14ac:dyDescent="0.2">
      <c r="W1674" s="17"/>
      <c r="X1674" s="17"/>
      <c r="Y1674" s="17"/>
    </row>
    <row r="1675" spans="23:25" x14ac:dyDescent="0.2">
      <c r="W1675" s="17"/>
      <c r="X1675" s="17"/>
      <c r="Y1675" s="17"/>
    </row>
    <row r="1676" spans="23:25" x14ac:dyDescent="0.2">
      <c r="W1676" s="17"/>
      <c r="X1676" s="17"/>
      <c r="Y1676" s="17"/>
    </row>
    <row r="1677" spans="23:25" x14ac:dyDescent="0.2">
      <c r="W1677" s="17"/>
      <c r="X1677" s="17"/>
      <c r="Y1677" s="17"/>
    </row>
    <row r="1678" spans="23:25" x14ac:dyDescent="0.2">
      <c r="W1678" s="17"/>
      <c r="X1678" s="17"/>
      <c r="Y1678" s="17"/>
    </row>
    <row r="1679" spans="23:25" x14ac:dyDescent="0.2">
      <c r="W1679" s="17"/>
      <c r="X1679" s="17"/>
      <c r="Y1679" s="17"/>
    </row>
    <row r="1680" spans="23:25" x14ac:dyDescent="0.2">
      <c r="W1680" s="17"/>
      <c r="X1680" s="17"/>
      <c r="Y1680" s="17"/>
    </row>
    <row r="1681" spans="23:25" x14ac:dyDescent="0.2">
      <c r="W1681" s="17"/>
      <c r="X1681" s="17"/>
      <c r="Y1681" s="17"/>
    </row>
    <row r="1682" spans="23:25" x14ac:dyDescent="0.2">
      <c r="W1682" s="17"/>
      <c r="X1682" s="17"/>
      <c r="Y1682" s="17"/>
    </row>
    <row r="1683" spans="23:25" x14ac:dyDescent="0.2">
      <c r="W1683" s="17"/>
      <c r="X1683" s="17"/>
      <c r="Y1683" s="17"/>
    </row>
    <row r="1684" spans="23:25" x14ac:dyDescent="0.2">
      <c r="W1684" s="17"/>
      <c r="X1684" s="17"/>
      <c r="Y1684" s="17"/>
    </row>
    <row r="1685" spans="23:25" x14ac:dyDescent="0.2">
      <c r="W1685" s="17"/>
      <c r="X1685" s="17"/>
      <c r="Y1685" s="17"/>
    </row>
    <row r="1686" spans="23:25" x14ac:dyDescent="0.2">
      <c r="W1686" s="17"/>
      <c r="X1686" s="17"/>
      <c r="Y1686" s="17"/>
    </row>
    <row r="1687" spans="23:25" x14ac:dyDescent="0.2">
      <c r="W1687" s="17"/>
      <c r="X1687" s="17"/>
      <c r="Y1687" s="17"/>
    </row>
    <row r="1688" spans="23:25" x14ac:dyDescent="0.2">
      <c r="W1688" s="17"/>
      <c r="X1688" s="17"/>
      <c r="Y1688" s="17"/>
    </row>
    <row r="1689" spans="23:25" x14ac:dyDescent="0.2">
      <c r="W1689" s="17"/>
      <c r="X1689" s="17"/>
      <c r="Y1689" s="17"/>
    </row>
    <row r="1690" spans="23:25" x14ac:dyDescent="0.2">
      <c r="W1690" s="17"/>
      <c r="X1690" s="17"/>
      <c r="Y1690" s="17"/>
    </row>
    <row r="1691" spans="23:25" x14ac:dyDescent="0.2">
      <c r="W1691" s="17"/>
      <c r="X1691" s="17"/>
      <c r="Y1691" s="17"/>
    </row>
    <row r="1692" spans="23:25" x14ac:dyDescent="0.2">
      <c r="W1692" s="17"/>
      <c r="X1692" s="17"/>
      <c r="Y1692" s="17"/>
    </row>
    <row r="1693" spans="23:25" x14ac:dyDescent="0.2">
      <c r="W1693" s="17"/>
      <c r="X1693" s="17"/>
      <c r="Y1693" s="17"/>
    </row>
    <row r="1694" spans="23:25" x14ac:dyDescent="0.2">
      <c r="W1694" s="17"/>
      <c r="X1694" s="17"/>
      <c r="Y1694" s="17"/>
    </row>
    <row r="1695" spans="23:25" x14ac:dyDescent="0.2">
      <c r="W1695" s="17"/>
      <c r="X1695" s="17"/>
      <c r="Y1695" s="17"/>
    </row>
    <row r="1696" spans="23:25" x14ac:dyDescent="0.2">
      <c r="W1696" s="17"/>
      <c r="X1696" s="17"/>
      <c r="Y1696" s="17"/>
    </row>
    <row r="1697" spans="23:25" x14ac:dyDescent="0.2">
      <c r="W1697" s="17"/>
      <c r="X1697" s="17"/>
      <c r="Y1697" s="17"/>
    </row>
    <row r="1698" spans="23:25" x14ac:dyDescent="0.2">
      <c r="W1698" s="17"/>
      <c r="X1698" s="17"/>
      <c r="Y1698" s="17"/>
    </row>
    <row r="1699" spans="23:25" x14ac:dyDescent="0.2">
      <c r="W1699" s="17"/>
      <c r="X1699" s="17"/>
      <c r="Y1699" s="17"/>
    </row>
    <row r="1700" spans="23:25" x14ac:dyDescent="0.2">
      <c r="W1700" s="17"/>
      <c r="X1700" s="17"/>
      <c r="Y1700" s="17"/>
    </row>
    <row r="1701" spans="23:25" x14ac:dyDescent="0.2">
      <c r="W1701" s="17"/>
      <c r="X1701" s="17"/>
      <c r="Y1701" s="17"/>
    </row>
    <row r="1702" spans="23:25" x14ac:dyDescent="0.2">
      <c r="W1702" s="17"/>
      <c r="X1702" s="17"/>
      <c r="Y1702" s="17"/>
    </row>
    <row r="1703" spans="23:25" x14ac:dyDescent="0.2">
      <c r="W1703" s="17"/>
      <c r="X1703" s="17"/>
      <c r="Y1703" s="17"/>
    </row>
    <row r="1704" spans="23:25" x14ac:dyDescent="0.2">
      <c r="W1704" s="17"/>
      <c r="X1704" s="17"/>
      <c r="Y1704" s="17"/>
    </row>
    <row r="1705" spans="23:25" x14ac:dyDescent="0.2">
      <c r="W1705" s="17"/>
      <c r="X1705" s="17"/>
      <c r="Y1705" s="17"/>
    </row>
    <row r="1706" spans="23:25" x14ac:dyDescent="0.2">
      <c r="W1706" s="17"/>
      <c r="X1706" s="17"/>
      <c r="Y1706" s="17"/>
    </row>
    <row r="1707" spans="23:25" x14ac:dyDescent="0.2">
      <c r="W1707" s="17"/>
      <c r="X1707" s="17"/>
      <c r="Y1707" s="17"/>
    </row>
    <row r="1708" spans="23:25" x14ac:dyDescent="0.2">
      <c r="W1708" s="17"/>
      <c r="X1708" s="17"/>
      <c r="Y1708" s="17"/>
    </row>
    <row r="1709" spans="23:25" x14ac:dyDescent="0.2">
      <c r="W1709" s="17"/>
      <c r="X1709" s="17"/>
      <c r="Y1709" s="17"/>
    </row>
    <row r="1710" spans="23:25" x14ac:dyDescent="0.2">
      <c r="W1710" s="17"/>
      <c r="X1710" s="17"/>
      <c r="Y1710" s="17"/>
    </row>
    <row r="1711" spans="23:25" x14ac:dyDescent="0.2">
      <c r="W1711" s="17"/>
      <c r="X1711" s="17"/>
      <c r="Y1711" s="17"/>
    </row>
    <row r="1712" spans="23:25" x14ac:dyDescent="0.2">
      <c r="W1712" s="17"/>
      <c r="X1712" s="17"/>
      <c r="Y1712" s="17"/>
    </row>
    <row r="1713" spans="23:25" x14ac:dyDescent="0.2">
      <c r="W1713" s="17"/>
      <c r="X1713" s="17"/>
      <c r="Y1713" s="17"/>
    </row>
    <row r="1714" spans="23:25" x14ac:dyDescent="0.2">
      <c r="W1714" s="17"/>
      <c r="X1714" s="17"/>
      <c r="Y1714" s="17"/>
    </row>
    <row r="1715" spans="23:25" x14ac:dyDescent="0.2">
      <c r="W1715" s="17"/>
      <c r="X1715" s="17"/>
      <c r="Y1715" s="17"/>
    </row>
    <row r="1716" spans="23:25" x14ac:dyDescent="0.2">
      <c r="W1716" s="17"/>
      <c r="X1716" s="17"/>
      <c r="Y1716" s="17"/>
    </row>
    <row r="1717" spans="23:25" x14ac:dyDescent="0.2">
      <c r="W1717" s="17"/>
      <c r="X1717" s="17"/>
      <c r="Y1717" s="17"/>
    </row>
    <row r="1718" spans="23:25" x14ac:dyDescent="0.2">
      <c r="W1718" s="17"/>
      <c r="X1718" s="17"/>
      <c r="Y1718" s="17"/>
    </row>
    <row r="1719" spans="23:25" x14ac:dyDescent="0.2">
      <c r="W1719" s="17"/>
      <c r="X1719" s="17"/>
      <c r="Y1719" s="17"/>
    </row>
    <row r="1720" spans="23:25" x14ac:dyDescent="0.2">
      <c r="W1720" s="17"/>
      <c r="X1720" s="17"/>
      <c r="Y1720" s="17"/>
    </row>
    <row r="1721" spans="23:25" x14ac:dyDescent="0.2">
      <c r="W1721" s="17"/>
      <c r="X1721" s="17"/>
      <c r="Y1721" s="17"/>
    </row>
    <row r="1722" spans="23:25" x14ac:dyDescent="0.2">
      <c r="W1722" s="17"/>
      <c r="X1722" s="17"/>
      <c r="Y1722" s="17"/>
    </row>
    <row r="1723" spans="23:25" x14ac:dyDescent="0.2">
      <c r="W1723" s="17"/>
      <c r="X1723" s="17"/>
      <c r="Y1723" s="17"/>
    </row>
    <row r="1724" spans="23:25" x14ac:dyDescent="0.2">
      <c r="W1724" s="17"/>
      <c r="X1724" s="17"/>
      <c r="Y1724" s="17"/>
    </row>
    <row r="1725" spans="23:25" x14ac:dyDescent="0.2">
      <c r="W1725" s="17"/>
      <c r="X1725" s="17"/>
      <c r="Y1725" s="17"/>
    </row>
    <row r="1726" spans="23:25" x14ac:dyDescent="0.2">
      <c r="W1726" s="17"/>
      <c r="X1726" s="17"/>
      <c r="Y1726" s="17"/>
    </row>
    <row r="1727" spans="23:25" x14ac:dyDescent="0.2">
      <c r="W1727" s="17"/>
      <c r="X1727" s="17"/>
      <c r="Y1727" s="17"/>
    </row>
    <row r="1728" spans="23:25" x14ac:dyDescent="0.2">
      <c r="W1728" s="17"/>
      <c r="X1728" s="17"/>
      <c r="Y1728" s="17"/>
    </row>
    <row r="1729" spans="23:25" x14ac:dyDescent="0.2">
      <c r="W1729" s="17"/>
      <c r="X1729" s="17"/>
      <c r="Y1729" s="17"/>
    </row>
    <row r="1730" spans="23:25" x14ac:dyDescent="0.2">
      <c r="W1730" s="17"/>
      <c r="X1730" s="17"/>
      <c r="Y1730" s="17"/>
    </row>
    <row r="1731" spans="23:25" x14ac:dyDescent="0.2">
      <c r="W1731" s="17"/>
      <c r="X1731" s="17"/>
      <c r="Y1731" s="17"/>
    </row>
    <row r="1732" spans="23:25" x14ac:dyDescent="0.2">
      <c r="W1732" s="17"/>
      <c r="X1732" s="17"/>
      <c r="Y1732" s="17"/>
    </row>
    <row r="1733" spans="23:25" x14ac:dyDescent="0.2">
      <c r="W1733" s="17"/>
      <c r="X1733" s="17"/>
      <c r="Y1733" s="17"/>
    </row>
    <row r="1734" spans="23:25" x14ac:dyDescent="0.2">
      <c r="W1734" s="17"/>
      <c r="X1734" s="17"/>
      <c r="Y1734" s="17"/>
    </row>
    <row r="1735" spans="23:25" x14ac:dyDescent="0.2">
      <c r="W1735" s="17"/>
      <c r="X1735" s="17"/>
      <c r="Y1735" s="17"/>
    </row>
    <row r="1736" spans="23:25" x14ac:dyDescent="0.2">
      <c r="W1736" s="17"/>
      <c r="X1736" s="17"/>
      <c r="Y1736" s="17"/>
    </row>
    <row r="1737" spans="23:25" x14ac:dyDescent="0.2">
      <c r="W1737" s="17"/>
      <c r="X1737" s="17"/>
      <c r="Y1737" s="17"/>
    </row>
    <row r="1738" spans="23:25" x14ac:dyDescent="0.2">
      <c r="W1738" s="17"/>
      <c r="X1738" s="17"/>
      <c r="Y1738" s="17"/>
    </row>
    <row r="1739" spans="23:25" x14ac:dyDescent="0.2">
      <c r="W1739" s="17"/>
      <c r="X1739" s="17"/>
      <c r="Y1739" s="17"/>
    </row>
    <row r="1740" spans="23:25" x14ac:dyDescent="0.2">
      <c r="W1740" s="17"/>
      <c r="X1740" s="17"/>
      <c r="Y1740" s="17"/>
    </row>
    <row r="1741" spans="23:25" x14ac:dyDescent="0.2">
      <c r="W1741" s="17"/>
      <c r="X1741" s="17"/>
      <c r="Y1741" s="17"/>
    </row>
    <row r="1742" spans="23:25" x14ac:dyDescent="0.2">
      <c r="W1742" s="17"/>
      <c r="X1742" s="17"/>
      <c r="Y1742" s="17"/>
    </row>
    <row r="1743" spans="23:25" x14ac:dyDescent="0.2">
      <c r="W1743" s="17"/>
      <c r="X1743" s="17"/>
      <c r="Y1743" s="17"/>
    </row>
    <row r="1744" spans="23:25" x14ac:dyDescent="0.2">
      <c r="W1744" s="17"/>
      <c r="X1744" s="17"/>
      <c r="Y1744" s="17"/>
    </row>
    <row r="1745" spans="23:25" x14ac:dyDescent="0.2">
      <c r="W1745" s="17"/>
      <c r="X1745" s="17"/>
      <c r="Y1745" s="17"/>
    </row>
    <row r="1746" spans="23:25" x14ac:dyDescent="0.2">
      <c r="W1746" s="17"/>
      <c r="X1746" s="17"/>
      <c r="Y1746" s="17"/>
    </row>
    <row r="1747" spans="23:25" x14ac:dyDescent="0.2">
      <c r="W1747" s="17"/>
      <c r="X1747" s="17"/>
      <c r="Y1747" s="17"/>
    </row>
    <row r="1748" spans="23:25" x14ac:dyDescent="0.2">
      <c r="W1748" s="17"/>
      <c r="X1748" s="17"/>
      <c r="Y1748" s="17"/>
    </row>
    <row r="1749" spans="23:25" x14ac:dyDescent="0.2">
      <c r="W1749" s="17"/>
      <c r="X1749" s="17"/>
      <c r="Y1749" s="17"/>
    </row>
    <row r="1750" spans="23:25" x14ac:dyDescent="0.2">
      <c r="W1750" s="17"/>
      <c r="X1750" s="17"/>
      <c r="Y1750" s="17"/>
    </row>
    <row r="1751" spans="23:25" x14ac:dyDescent="0.2">
      <c r="W1751" s="17"/>
      <c r="X1751" s="17"/>
      <c r="Y1751" s="17"/>
    </row>
    <row r="1752" spans="23:25" x14ac:dyDescent="0.2">
      <c r="W1752" s="17"/>
      <c r="X1752" s="17"/>
      <c r="Y1752" s="17"/>
    </row>
    <row r="1753" spans="23:25" x14ac:dyDescent="0.2">
      <c r="W1753" s="17"/>
      <c r="X1753" s="17"/>
      <c r="Y1753" s="17"/>
    </row>
    <row r="1754" spans="23:25" x14ac:dyDescent="0.2">
      <c r="W1754" s="17"/>
      <c r="X1754" s="17"/>
      <c r="Y1754" s="17"/>
    </row>
    <row r="1755" spans="23:25" x14ac:dyDescent="0.2">
      <c r="W1755" s="17"/>
      <c r="X1755" s="17"/>
      <c r="Y1755" s="17"/>
    </row>
    <row r="1756" spans="23:25" x14ac:dyDescent="0.2">
      <c r="W1756" s="17"/>
      <c r="X1756" s="17"/>
      <c r="Y1756" s="17"/>
    </row>
    <row r="1757" spans="23:25" x14ac:dyDescent="0.2">
      <c r="W1757" s="17"/>
      <c r="X1757" s="17"/>
      <c r="Y1757" s="17"/>
    </row>
    <row r="1758" spans="23:25" x14ac:dyDescent="0.2">
      <c r="W1758" s="17"/>
      <c r="X1758" s="17"/>
      <c r="Y1758" s="17"/>
    </row>
    <row r="1759" spans="23:25" x14ac:dyDescent="0.2">
      <c r="W1759" s="17"/>
      <c r="X1759" s="17"/>
      <c r="Y1759" s="17"/>
    </row>
    <row r="1760" spans="23:25" x14ac:dyDescent="0.2">
      <c r="W1760" s="17"/>
      <c r="X1760" s="17"/>
      <c r="Y1760" s="17"/>
    </row>
    <row r="1761" spans="23:25" x14ac:dyDescent="0.2">
      <c r="W1761" s="17"/>
      <c r="X1761" s="17"/>
      <c r="Y1761" s="17"/>
    </row>
    <row r="1762" spans="23:25" x14ac:dyDescent="0.2">
      <c r="W1762" s="17"/>
      <c r="X1762" s="17"/>
      <c r="Y1762" s="17"/>
    </row>
    <row r="1763" spans="23:25" x14ac:dyDescent="0.2">
      <c r="W1763" s="17"/>
      <c r="X1763" s="17"/>
      <c r="Y1763" s="17"/>
    </row>
    <row r="1764" spans="23:25" x14ac:dyDescent="0.2">
      <c r="W1764" s="17"/>
      <c r="X1764" s="17"/>
      <c r="Y1764" s="17"/>
    </row>
    <row r="1765" spans="23:25" x14ac:dyDescent="0.2">
      <c r="W1765" s="17"/>
      <c r="X1765" s="17"/>
      <c r="Y1765" s="17"/>
    </row>
    <row r="1766" spans="23:25" x14ac:dyDescent="0.2">
      <c r="W1766" s="17"/>
      <c r="X1766" s="17"/>
      <c r="Y1766" s="17"/>
    </row>
    <row r="1767" spans="23:25" x14ac:dyDescent="0.2">
      <c r="W1767" s="17"/>
      <c r="X1767" s="17"/>
      <c r="Y1767" s="17"/>
    </row>
    <row r="1768" spans="23:25" x14ac:dyDescent="0.2">
      <c r="W1768" s="17"/>
      <c r="X1768" s="17"/>
      <c r="Y1768" s="17"/>
    </row>
    <row r="1769" spans="23:25" x14ac:dyDescent="0.2">
      <c r="W1769" s="17"/>
      <c r="X1769" s="17"/>
      <c r="Y1769" s="17"/>
    </row>
    <row r="1770" spans="23:25" x14ac:dyDescent="0.2">
      <c r="W1770" s="17"/>
      <c r="X1770" s="17"/>
      <c r="Y1770" s="17"/>
    </row>
    <row r="1771" spans="23:25" x14ac:dyDescent="0.2">
      <c r="W1771" s="17"/>
      <c r="X1771" s="17"/>
      <c r="Y1771" s="17"/>
    </row>
    <row r="1772" spans="23:25" x14ac:dyDescent="0.2">
      <c r="W1772" s="17"/>
      <c r="X1772" s="17"/>
      <c r="Y1772" s="17"/>
    </row>
    <row r="1773" spans="23:25" x14ac:dyDescent="0.2">
      <c r="W1773" s="17"/>
      <c r="X1773" s="17"/>
      <c r="Y1773" s="17"/>
    </row>
    <row r="1774" spans="23:25" x14ac:dyDescent="0.2">
      <c r="W1774" s="17"/>
      <c r="X1774" s="17"/>
      <c r="Y1774" s="17"/>
    </row>
    <row r="1775" spans="23:25" x14ac:dyDescent="0.2">
      <c r="W1775" s="17"/>
      <c r="X1775" s="17"/>
      <c r="Y1775" s="17"/>
    </row>
    <row r="1776" spans="23:25" x14ac:dyDescent="0.2">
      <c r="W1776" s="17"/>
      <c r="X1776" s="17"/>
      <c r="Y1776" s="17"/>
    </row>
    <row r="1777" spans="23:25" x14ac:dyDescent="0.2">
      <c r="W1777" s="17"/>
      <c r="X1777" s="17"/>
      <c r="Y1777" s="17"/>
    </row>
    <row r="1778" spans="23:25" x14ac:dyDescent="0.2">
      <c r="W1778" s="17"/>
      <c r="X1778" s="17"/>
      <c r="Y1778" s="17"/>
    </row>
    <row r="1779" spans="23:25" x14ac:dyDescent="0.2">
      <c r="W1779" s="17"/>
      <c r="X1779" s="17"/>
      <c r="Y1779" s="17"/>
    </row>
    <row r="1780" spans="23:25" x14ac:dyDescent="0.2">
      <c r="W1780" s="17"/>
      <c r="X1780" s="17"/>
      <c r="Y1780" s="17"/>
    </row>
    <row r="1781" spans="23:25" x14ac:dyDescent="0.2">
      <c r="W1781" s="17"/>
      <c r="X1781" s="17"/>
      <c r="Y1781" s="17"/>
    </row>
    <row r="1782" spans="23:25" x14ac:dyDescent="0.2">
      <c r="W1782" s="17"/>
      <c r="X1782" s="17"/>
      <c r="Y1782" s="17"/>
    </row>
    <row r="1783" spans="23:25" x14ac:dyDescent="0.2">
      <c r="W1783" s="17"/>
      <c r="X1783" s="17"/>
      <c r="Y1783" s="17"/>
    </row>
    <row r="1784" spans="23:25" x14ac:dyDescent="0.2">
      <c r="W1784" s="17"/>
      <c r="X1784" s="17"/>
      <c r="Y1784" s="17"/>
    </row>
    <row r="1785" spans="23:25" x14ac:dyDescent="0.2">
      <c r="W1785" s="17"/>
      <c r="X1785" s="17"/>
      <c r="Y1785" s="17"/>
    </row>
    <row r="1786" spans="23:25" x14ac:dyDescent="0.2">
      <c r="W1786" s="17"/>
      <c r="X1786" s="17"/>
      <c r="Y1786" s="17"/>
    </row>
    <row r="1787" spans="23:25" x14ac:dyDescent="0.2">
      <c r="W1787" s="17"/>
      <c r="X1787" s="17"/>
      <c r="Y1787" s="17"/>
    </row>
    <row r="1788" spans="23:25" x14ac:dyDescent="0.2">
      <c r="W1788" s="17"/>
      <c r="X1788" s="17"/>
      <c r="Y1788" s="17"/>
    </row>
    <row r="1789" spans="23:25" x14ac:dyDescent="0.2">
      <c r="W1789" s="17"/>
      <c r="X1789" s="17"/>
      <c r="Y1789" s="17"/>
    </row>
    <row r="1790" spans="23:25" x14ac:dyDescent="0.2">
      <c r="W1790" s="17"/>
      <c r="X1790" s="17"/>
      <c r="Y1790" s="17"/>
    </row>
    <row r="1791" spans="23:25" x14ac:dyDescent="0.2">
      <c r="W1791" s="17"/>
      <c r="X1791" s="17"/>
      <c r="Y1791" s="17"/>
    </row>
    <row r="1792" spans="23:25" x14ac:dyDescent="0.2">
      <c r="W1792" s="17"/>
      <c r="X1792" s="17"/>
      <c r="Y1792" s="17"/>
    </row>
    <row r="1793" spans="23:25" x14ac:dyDescent="0.2">
      <c r="W1793" s="17"/>
      <c r="X1793" s="17"/>
      <c r="Y1793" s="17"/>
    </row>
    <row r="1794" spans="23:25" x14ac:dyDescent="0.2">
      <c r="W1794" s="17"/>
      <c r="X1794" s="17"/>
      <c r="Y1794" s="17"/>
    </row>
    <row r="1795" spans="23:25" x14ac:dyDescent="0.2">
      <c r="W1795" s="17"/>
      <c r="X1795" s="17"/>
      <c r="Y1795" s="17"/>
    </row>
    <row r="1796" spans="23:25" x14ac:dyDescent="0.2">
      <c r="W1796" s="17"/>
      <c r="X1796" s="17"/>
      <c r="Y1796" s="17"/>
    </row>
    <row r="1797" spans="23:25" x14ac:dyDescent="0.2">
      <c r="W1797" s="17"/>
      <c r="X1797" s="17"/>
      <c r="Y1797" s="17"/>
    </row>
    <row r="1798" spans="23:25" x14ac:dyDescent="0.2">
      <c r="W1798" s="17"/>
      <c r="X1798" s="17"/>
      <c r="Y1798" s="17"/>
    </row>
    <row r="1799" spans="23:25" x14ac:dyDescent="0.2">
      <c r="W1799" s="17"/>
      <c r="X1799" s="17"/>
      <c r="Y1799" s="17"/>
    </row>
    <row r="1800" spans="23:25" x14ac:dyDescent="0.2">
      <c r="W1800" s="17"/>
      <c r="X1800" s="17"/>
      <c r="Y1800" s="17"/>
    </row>
    <row r="1801" spans="23:25" x14ac:dyDescent="0.2">
      <c r="W1801" s="17"/>
      <c r="X1801" s="17"/>
      <c r="Y1801" s="17"/>
    </row>
    <row r="1802" spans="23:25" x14ac:dyDescent="0.2">
      <c r="W1802" s="17"/>
      <c r="X1802" s="17"/>
      <c r="Y1802" s="17"/>
    </row>
    <row r="1803" spans="23:25" x14ac:dyDescent="0.2">
      <c r="W1803" s="17"/>
      <c r="X1803" s="17"/>
      <c r="Y1803" s="17"/>
    </row>
    <row r="1804" spans="23:25" x14ac:dyDescent="0.2">
      <c r="W1804" s="17"/>
      <c r="X1804" s="17"/>
      <c r="Y1804" s="17"/>
    </row>
    <row r="1805" spans="23:25" x14ac:dyDescent="0.2">
      <c r="W1805" s="17"/>
      <c r="X1805" s="17"/>
      <c r="Y1805" s="17"/>
    </row>
    <row r="1806" spans="23:25" x14ac:dyDescent="0.2">
      <c r="W1806" s="17"/>
      <c r="X1806" s="17"/>
      <c r="Y1806" s="17"/>
    </row>
    <row r="1807" spans="23:25" x14ac:dyDescent="0.2">
      <c r="W1807" s="17"/>
      <c r="X1807" s="17"/>
      <c r="Y1807" s="17"/>
    </row>
    <row r="1808" spans="23:25" x14ac:dyDescent="0.2">
      <c r="W1808" s="17"/>
      <c r="X1808" s="17"/>
      <c r="Y1808" s="17"/>
    </row>
    <row r="1809" spans="23:25" x14ac:dyDescent="0.2">
      <c r="W1809" s="17"/>
      <c r="X1809" s="17"/>
      <c r="Y1809" s="17"/>
    </row>
    <row r="1810" spans="23:25" x14ac:dyDescent="0.2">
      <c r="W1810" s="17"/>
      <c r="X1810" s="17"/>
      <c r="Y1810" s="17"/>
    </row>
    <row r="1811" spans="23:25" x14ac:dyDescent="0.2">
      <c r="W1811" s="17"/>
      <c r="X1811" s="17"/>
      <c r="Y1811" s="17"/>
    </row>
    <row r="1812" spans="23:25" x14ac:dyDescent="0.2">
      <c r="W1812" s="17"/>
      <c r="X1812" s="17"/>
      <c r="Y1812" s="17"/>
    </row>
    <row r="1813" spans="23:25" x14ac:dyDescent="0.2">
      <c r="W1813" s="17"/>
      <c r="X1813" s="17"/>
      <c r="Y1813" s="17"/>
    </row>
    <row r="1814" spans="23:25" x14ac:dyDescent="0.2">
      <c r="W1814" s="17"/>
      <c r="X1814" s="17"/>
      <c r="Y1814" s="17"/>
    </row>
    <row r="1815" spans="23:25" x14ac:dyDescent="0.2">
      <c r="W1815" s="17"/>
      <c r="X1815" s="17"/>
      <c r="Y1815" s="17"/>
    </row>
    <row r="1816" spans="23:25" x14ac:dyDescent="0.2">
      <c r="W1816" s="17"/>
      <c r="X1816" s="17"/>
      <c r="Y1816" s="17"/>
    </row>
    <row r="1817" spans="23:25" x14ac:dyDescent="0.2">
      <c r="W1817" s="17"/>
      <c r="X1817" s="17"/>
      <c r="Y1817" s="17"/>
    </row>
    <row r="1818" spans="23:25" x14ac:dyDescent="0.2">
      <c r="W1818" s="17"/>
      <c r="X1818" s="17"/>
      <c r="Y1818" s="17"/>
    </row>
    <row r="1819" spans="23:25" x14ac:dyDescent="0.2">
      <c r="W1819" s="17"/>
      <c r="X1819" s="17"/>
      <c r="Y1819" s="17"/>
    </row>
    <row r="1820" spans="23:25" x14ac:dyDescent="0.2">
      <c r="W1820" s="17"/>
      <c r="X1820" s="17"/>
      <c r="Y1820" s="17"/>
    </row>
    <row r="1821" spans="23:25" x14ac:dyDescent="0.2">
      <c r="W1821" s="17"/>
      <c r="X1821" s="17"/>
      <c r="Y1821" s="17"/>
    </row>
    <row r="1822" spans="23:25" x14ac:dyDescent="0.2">
      <c r="W1822" s="17"/>
      <c r="X1822" s="17"/>
      <c r="Y1822" s="17"/>
    </row>
    <row r="1823" spans="23:25" x14ac:dyDescent="0.2">
      <c r="W1823" s="17"/>
      <c r="X1823" s="17"/>
      <c r="Y1823" s="17"/>
    </row>
    <row r="1824" spans="23:25" x14ac:dyDescent="0.2">
      <c r="W1824" s="17"/>
      <c r="X1824" s="17"/>
      <c r="Y1824" s="17"/>
    </row>
    <row r="1825" spans="23:25" x14ac:dyDescent="0.2">
      <c r="W1825" s="17"/>
      <c r="X1825" s="17"/>
      <c r="Y1825" s="17"/>
    </row>
    <row r="1826" spans="23:25" x14ac:dyDescent="0.2">
      <c r="W1826" s="17"/>
      <c r="X1826" s="17"/>
      <c r="Y1826" s="17"/>
    </row>
    <row r="1827" spans="23:25" x14ac:dyDescent="0.2">
      <c r="W1827" s="17"/>
      <c r="X1827" s="17"/>
      <c r="Y1827" s="17"/>
    </row>
    <row r="1828" spans="23:25" x14ac:dyDescent="0.2">
      <c r="W1828" s="17"/>
      <c r="X1828" s="17"/>
      <c r="Y1828" s="17"/>
    </row>
    <row r="1829" spans="23:25" x14ac:dyDescent="0.2">
      <c r="W1829" s="17"/>
      <c r="X1829" s="17"/>
      <c r="Y1829" s="17"/>
    </row>
    <row r="1830" spans="23:25" x14ac:dyDescent="0.2">
      <c r="W1830" s="17"/>
      <c r="X1830" s="17"/>
      <c r="Y1830" s="17"/>
    </row>
    <row r="1831" spans="23:25" x14ac:dyDescent="0.2">
      <c r="W1831" s="17"/>
      <c r="X1831" s="17"/>
      <c r="Y1831" s="17"/>
    </row>
    <row r="1832" spans="23:25" x14ac:dyDescent="0.2">
      <c r="W1832" s="17"/>
      <c r="X1832" s="17"/>
      <c r="Y1832" s="17"/>
    </row>
    <row r="1833" spans="23:25" x14ac:dyDescent="0.2">
      <c r="W1833" s="17"/>
      <c r="X1833" s="17"/>
      <c r="Y1833" s="17"/>
    </row>
    <row r="1834" spans="23:25" x14ac:dyDescent="0.2">
      <c r="W1834" s="17"/>
      <c r="X1834" s="17"/>
      <c r="Y1834" s="17"/>
    </row>
    <row r="1835" spans="23:25" x14ac:dyDescent="0.2">
      <c r="W1835" s="17"/>
      <c r="X1835" s="17"/>
      <c r="Y1835" s="17"/>
    </row>
    <row r="1836" spans="23:25" x14ac:dyDescent="0.2">
      <c r="W1836" s="17"/>
      <c r="X1836" s="17"/>
      <c r="Y1836" s="17"/>
    </row>
    <row r="1837" spans="23:25" x14ac:dyDescent="0.2">
      <c r="W1837" s="17"/>
      <c r="X1837" s="17"/>
      <c r="Y1837" s="17"/>
    </row>
    <row r="1838" spans="23:25" x14ac:dyDescent="0.2">
      <c r="W1838" s="17"/>
      <c r="X1838" s="17"/>
      <c r="Y1838" s="17"/>
    </row>
    <row r="1839" spans="23:25" x14ac:dyDescent="0.2">
      <c r="W1839" s="17"/>
      <c r="X1839" s="17"/>
      <c r="Y1839" s="17"/>
    </row>
    <row r="1840" spans="23:25" x14ac:dyDescent="0.2">
      <c r="W1840" s="17"/>
      <c r="X1840" s="17"/>
      <c r="Y1840" s="17"/>
    </row>
    <row r="1841" spans="23:25" x14ac:dyDescent="0.2">
      <c r="W1841" s="17"/>
      <c r="X1841" s="17"/>
      <c r="Y1841" s="17"/>
    </row>
    <row r="1842" spans="23:25" x14ac:dyDescent="0.2">
      <c r="W1842" s="17"/>
      <c r="X1842" s="17"/>
      <c r="Y1842" s="17"/>
    </row>
    <row r="1843" spans="23:25" x14ac:dyDescent="0.2">
      <c r="W1843" s="17"/>
      <c r="X1843" s="17"/>
      <c r="Y1843" s="17"/>
    </row>
    <row r="1844" spans="23:25" x14ac:dyDescent="0.2">
      <c r="W1844" s="17"/>
      <c r="X1844" s="17"/>
      <c r="Y1844" s="17"/>
    </row>
    <row r="1845" spans="23:25" x14ac:dyDescent="0.2">
      <c r="W1845" s="17"/>
      <c r="X1845" s="17"/>
      <c r="Y1845" s="17"/>
    </row>
    <row r="1846" spans="23:25" x14ac:dyDescent="0.2">
      <c r="W1846" s="17"/>
      <c r="X1846" s="17"/>
      <c r="Y1846" s="17"/>
    </row>
    <row r="1847" spans="23:25" x14ac:dyDescent="0.2">
      <c r="W1847" s="17"/>
      <c r="X1847" s="17"/>
      <c r="Y1847" s="17"/>
    </row>
    <row r="1848" spans="23:25" x14ac:dyDescent="0.2">
      <c r="W1848" s="17"/>
      <c r="X1848" s="17"/>
      <c r="Y1848" s="17"/>
    </row>
    <row r="1849" spans="23:25" x14ac:dyDescent="0.2">
      <c r="W1849" s="17"/>
      <c r="X1849" s="17"/>
      <c r="Y1849" s="17"/>
    </row>
    <row r="1850" spans="23:25" x14ac:dyDescent="0.2">
      <c r="W1850" s="17"/>
      <c r="X1850" s="17"/>
      <c r="Y1850" s="17"/>
    </row>
    <row r="1851" spans="23:25" x14ac:dyDescent="0.2">
      <c r="W1851" s="17"/>
      <c r="X1851" s="17"/>
      <c r="Y1851" s="17"/>
    </row>
    <row r="1852" spans="23:25" x14ac:dyDescent="0.2">
      <c r="W1852" s="17"/>
      <c r="X1852" s="17"/>
      <c r="Y1852" s="17"/>
    </row>
    <row r="1853" spans="23:25" x14ac:dyDescent="0.2">
      <c r="W1853" s="17"/>
      <c r="X1853" s="17"/>
      <c r="Y1853" s="17"/>
    </row>
    <row r="1854" spans="23:25" x14ac:dyDescent="0.2">
      <c r="W1854" s="17"/>
      <c r="X1854" s="17"/>
      <c r="Y1854" s="17"/>
    </row>
    <row r="1855" spans="23:25" x14ac:dyDescent="0.2">
      <c r="W1855" s="17"/>
      <c r="X1855" s="17"/>
      <c r="Y1855" s="17"/>
    </row>
    <row r="1856" spans="23:25" x14ac:dyDescent="0.2">
      <c r="W1856" s="17"/>
      <c r="X1856" s="17"/>
      <c r="Y1856" s="17"/>
    </row>
    <row r="1857" spans="23:25" x14ac:dyDescent="0.2">
      <c r="W1857" s="17"/>
      <c r="X1857" s="17"/>
      <c r="Y1857" s="17"/>
    </row>
    <row r="1858" spans="23:25" x14ac:dyDescent="0.2">
      <c r="W1858" s="17"/>
      <c r="X1858" s="17"/>
      <c r="Y1858" s="17"/>
    </row>
    <row r="1859" spans="23:25" x14ac:dyDescent="0.2">
      <c r="W1859" s="17"/>
      <c r="X1859" s="17"/>
      <c r="Y1859" s="17"/>
    </row>
    <row r="1860" spans="23:25" x14ac:dyDescent="0.2">
      <c r="W1860" s="17"/>
      <c r="X1860" s="17"/>
      <c r="Y1860" s="17"/>
    </row>
    <row r="1861" spans="23:25" x14ac:dyDescent="0.2">
      <c r="W1861" s="17"/>
      <c r="X1861" s="17"/>
      <c r="Y1861" s="17"/>
    </row>
    <row r="1862" spans="23:25" x14ac:dyDescent="0.2">
      <c r="W1862" s="17"/>
      <c r="X1862" s="17"/>
      <c r="Y1862" s="17"/>
    </row>
    <row r="1863" spans="23:25" x14ac:dyDescent="0.2">
      <c r="W1863" s="17"/>
      <c r="X1863" s="17"/>
      <c r="Y1863" s="17"/>
    </row>
    <row r="1864" spans="23:25" x14ac:dyDescent="0.2">
      <c r="W1864" s="17"/>
      <c r="X1864" s="17"/>
      <c r="Y1864" s="17"/>
    </row>
    <row r="1865" spans="23:25" x14ac:dyDescent="0.2">
      <c r="W1865" s="17"/>
      <c r="X1865" s="17"/>
      <c r="Y1865" s="17"/>
    </row>
    <row r="1866" spans="23:25" x14ac:dyDescent="0.2">
      <c r="W1866" s="17"/>
      <c r="X1866" s="17"/>
      <c r="Y1866" s="17"/>
    </row>
    <row r="1867" spans="23:25" x14ac:dyDescent="0.2">
      <c r="W1867" s="17"/>
      <c r="X1867" s="17"/>
      <c r="Y1867" s="17"/>
    </row>
    <row r="1868" spans="23:25" x14ac:dyDescent="0.2">
      <c r="W1868" s="17"/>
      <c r="X1868" s="17"/>
      <c r="Y1868" s="17"/>
    </row>
    <row r="1869" spans="23:25" x14ac:dyDescent="0.2">
      <c r="W1869" s="17"/>
      <c r="X1869" s="17"/>
      <c r="Y1869" s="17"/>
    </row>
    <row r="1870" spans="23:25" x14ac:dyDescent="0.2">
      <c r="W1870" s="17"/>
      <c r="X1870" s="17"/>
      <c r="Y1870" s="17"/>
    </row>
    <row r="1871" spans="23:25" x14ac:dyDescent="0.2">
      <c r="W1871" s="17"/>
      <c r="X1871" s="17"/>
      <c r="Y1871" s="17"/>
    </row>
    <row r="1872" spans="23:25" x14ac:dyDescent="0.2">
      <c r="W1872" s="17"/>
      <c r="X1872" s="17"/>
      <c r="Y1872" s="17"/>
    </row>
    <row r="1873" spans="23:25" x14ac:dyDescent="0.2">
      <c r="W1873" s="17"/>
      <c r="X1873" s="17"/>
      <c r="Y1873" s="17"/>
    </row>
    <row r="1874" spans="23:25" x14ac:dyDescent="0.2">
      <c r="W1874" s="17"/>
      <c r="X1874" s="17"/>
      <c r="Y1874" s="17"/>
    </row>
    <row r="1875" spans="23:25" x14ac:dyDescent="0.2">
      <c r="W1875" s="17"/>
      <c r="X1875" s="17"/>
      <c r="Y1875" s="17"/>
    </row>
    <row r="1876" spans="23:25" x14ac:dyDescent="0.2">
      <c r="W1876" s="17"/>
      <c r="X1876" s="17"/>
      <c r="Y1876" s="17"/>
    </row>
    <row r="1877" spans="23:25" x14ac:dyDescent="0.2">
      <c r="W1877" s="17"/>
      <c r="X1877" s="17"/>
      <c r="Y1877" s="17"/>
    </row>
    <row r="1878" spans="23:25" x14ac:dyDescent="0.2">
      <c r="W1878" s="17"/>
      <c r="X1878" s="17"/>
      <c r="Y1878" s="17"/>
    </row>
    <row r="1879" spans="23:25" x14ac:dyDescent="0.2">
      <c r="W1879" s="17"/>
      <c r="X1879" s="17"/>
      <c r="Y1879" s="17"/>
    </row>
    <row r="1880" spans="23:25" x14ac:dyDescent="0.2">
      <c r="W1880" s="17"/>
      <c r="X1880" s="17"/>
      <c r="Y1880" s="17"/>
    </row>
    <row r="1881" spans="23:25" x14ac:dyDescent="0.2">
      <c r="W1881" s="17"/>
      <c r="X1881" s="17"/>
      <c r="Y1881" s="17"/>
    </row>
    <row r="1882" spans="23:25" x14ac:dyDescent="0.2">
      <c r="W1882" s="17"/>
      <c r="X1882" s="17"/>
      <c r="Y1882" s="17"/>
    </row>
    <row r="1883" spans="23:25" x14ac:dyDescent="0.2">
      <c r="W1883" s="17"/>
      <c r="X1883" s="17"/>
      <c r="Y1883" s="17"/>
    </row>
    <row r="1884" spans="23:25" x14ac:dyDescent="0.2">
      <c r="W1884" s="17"/>
      <c r="X1884" s="17"/>
      <c r="Y1884" s="17"/>
    </row>
    <row r="1885" spans="23:25" x14ac:dyDescent="0.2">
      <c r="W1885" s="17"/>
      <c r="X1885" s="17"/>
      <c r="Y1885" s="17"/>
    </row>
    <row r="1886" spans="23:25" x14ac:dyDescent="0.2">
      <c r="W1886" s="17"/>
      <c r="X1886" s="17"/>
      <c r="Y1886" s="17"/>
    </row>
    <row r="1887" spans="23:25" x14ac:dyDescent="0.2">
      <c r="W1887" s="17"/>
      <c r="X1887" s="17"/>
      <c r="Y1887" s="17"/>
    </row>
    <row r="1888" spans="23:25" x14ac:dyDescent="0.2">
      <c r="W1888" s="17"/>
      <c r="X1888" s="17"/>
      <c r="Y1888" s="17"/>
    </row>
    <row r="1889" spans="23:25" x14ac:dyDescent="0.2">
      <c r="W1889" s="17"/>
      <c r="X1889" s="17"/>
      <c r="Y1889" s="17"/>
    </row>
    <row r="1890" spans="23:25" x14ac:dyDescent="0.2">
      <c r="W1890" s="17"/>
      <c r="X1890" s="17"/>
      <c r="Y1890" s="17"/>
    </row>
    <row r="1891" spans="23:25" x14ac:dyDescent="0.2">
      <c r="W1891" s="17"/>
      <c r="X1891" s="17"/>
      <c r="Y1891" s="17"/>
    </row>
    <row r="1892" spans="23:25" x14ac:dyDescent="0.2">
      <c r="W1892" s="17"/>
      <c r="X1892" s="17"/>
      <c r="Y1892" s="17"/>
    </row>
    <row r="1893" spans="23:25" x14ac:dyDescent="0.2">
      <c r="W1893" s="17"/>
      <c r="X1893" s="17"/>
      <c r="Y1893" s="17"/>
    </row>
    <row r="1894" spans="23:25" x14ac:dyDescent="0.2">
      <c r="W1894" s="17"/>
      <c r="X1894" s="17"/>
      <c r="Y1894" s="17"/>
    </row>
    <row r="1895" spans="23:25" x14ac:dyDescent="0.2">
      <c r="W1895" s="17"/>
      <c r="X1895" s="17"/>
      <c r="Y1895" s="17"/>
    </row>
    <row r="1896" spans="23:25" x14ac:dyDescent="0.2">
      <c r="W1896" s="17"/>
      <c r="X1896" s="17"/>
      <c r="Y1896" s="17"/>
    </row>
    <row r="1897" spans="23:25" x14ac:dyDescent="0.2">
      <c r="W1897" s="17"/>
      <c r="X1897" s="17"/>
      <c r="Y1897" s="17"/>
    </row>
    <row r="1898" spans="23:25" x14ac:dyDescent="0.2">
      <c r="W1898" s="17"/>
      <c r="X1898" s="17"/>
      <c r="Y1898" s="17"/>
    </row>
    <row r="1899" spans="23:25" x14ac:dyDescent="0.2">
      <c r="W1899" s="17"/>
      <c r="X1899" s="17"/>
      <c r="Y1899" s="17"/>
    </row>
    <row r="1900" spans="23:25" x14ac:dyDescent="0.2">
      <c r="W1900" s="17"/>
      <c r="X1900" s="17"/>
      <c r="Y1900" s="17"/>
    </row>
    <row r="1901" spans="23:25" x14ac:dyDescent="0.2">
      <c r="W1901" s="17"/>
      <c r="X1901" s="17"/>
      <c r="Y1901" s="17"/>
    </row>
    <row r="1902" spans="23:25" x14ac:dyDescent="0.2">
      <c r="W1902" s="17"/>
      <c r="X1902" s="17"/>
      <c r="Y1902" s="17"/>
    </row>
    <row r="1903" spans="23:25" x14ac:dyDescent="0.2">
      <c r="W1903" s="17"/>
      <c r="X1903" s="17"/>
      <c r="Y1903" s="17"/>
    </row>
    <row r="1904" spans="23:25" x14ac:dyDescent="0.2">
      <c r="W1904" s="17"/>
      <c r="X1904" s="17"/>
      <c r="Y1904" s="17"/>
    </row>
    <row r="1905" spans="23:25" x14ac:dyDescent="0.2">
      <c r="W1905" s="17"/>
      <c r="X1905" s="17"/>
      <c r="Y1905" s="17"/>
    </row>
    <row r="1906" spans="23:25" x14ac:dyDescent="0.2">
      <c r="W1906" s="17"/>
      <c r="X1906" s="17"/>
      <c r="Y1906" s="17"/>
    </row>
    <row r="1907" spans="23:25" x14ac:dyDescent="0.2">
      <c r="W1907" s="17"/>
      <c r="X1907" s="17"/>
      <c r="Y1907" s="17"/>
    </row>
    <row r="1908" spans="23:25" x14ac:dyDescent="0.2">
      <c r="W1908" s="17"/>
      <c r="X1908" s="17"/>
      <c r="Y1908" s="17"/>
    </row>
    <row r="1909" spans="23:25" x14ac:dyDescent="0.2">
      <c r="W1909" s="17"/>
      <c r="X1909" s="17"/>
      <c r="Y1909" s="17"/>
    </row>
    <row r="1910" spans="23:25" x14ac:dyDescent="0.2">
      <c r="W1910" s="17"/>
      <c r="X1910" s="17"/>
      <c r="Y1910" s="17"/>
    </row>
    <row r="1911" spans="23:25" x14ac:dyDescent="0.2">
      <c r="W1911" s="17"/>
      <c r="X1911" s="17"/>
      <c r="Y1911" s="17"/>
    </row>
    <row r="1912" spans="23:25" x14ac:dyDescent="0.2">
      <c r="W1912" s="17"/>
      <c r="X1912" s="17"/>
      <c r="Y1912" s="17"/>
    </row>
    <row r="1913" spans="23:25" x14ac:dyDescent="0.2">
      <c r="W1913" s="17"/>
      <c r="X1913" s="17"/>
      <c r="Y1913" s="17"/>
    </row>
    <row r="1914" spans="23:25" x14ac:dyDescent="0.2">
      <c r="W1914" s="17"/>
      <c r="X1914" s="17"/>
      <c r="Y1914" s="17"/>
    </row>
    <row r="1915" spans="23:25" x14ac:dyDescent="0.2">
      <c r="W1915" s="17"/>
      <c r="X1915" s="17"/>
      <c r="Y1915" s="17"/>
    </row>
    <row r="1916" spans="23:25" x14ac:dyDescent="0.2">
      <c r="W1916" s="17"/>
      <c r="X1916" s="17"/>
      <c r="Y1916" s="17"/>
    </row>
    <row r="1917" spans="23:25" x14ac:dyDescent="0.2">
      <c r="W1917" s="17"/>
      <c r="X1917" s="17"/>
      <c r="Y1917" s="17"/>
    </row>
    <row r="1918" spans="23:25" x14ac:dyDescent="0.2">
      <c r="W1918" s="17"/>
      <c r="X1918" s="17"/>
      <c r="Y1918" s="17"/>
    </row>
    <row r="1919" spans="23:25" x14ac:dyDescent="0.2">
      <c r="W1919" s="17"/>
      <c r="X1919" s="17"/>
      <c r="Y1919" s="17"/>
    </row>
    <row r="1920" spans="23:25" x14ac:dyDescent="0.2">
      <c r="W1920" s="17"/>
      <c r="X1920" s="17"/>
      <c r="Y1920" s="17"/>
    </row>
    <row r="1921" spans="23:25" x14ac:dyDescent="0.2">
      <c r="W1921" s="17"/>
      <c r="X1921" s="17"/>
      <c r="Y1921" s="17"/>
    </row>
    <row r="1922" spans="23:25" x14ac:dyDescent="0.2">
      <c r="W1922" s="17"/>
      <c r="X1922" s="17"/>
      <c r="Y1922" s="17"/>
    </row>
    <row r="1923" spans="23:25" x14ac:dyDescent="0.2">
      <c r="W1923" s="17"/>
      <c r="X1923" s="17"/>
      <c r="Y1923" s="17"/>
    </row>
    <row r="1924" spans="23:25" x14ac:dyDescent="0.2">
      <c r="W1924" s="17"/>
      <c r="X1924" s="17"/>
      <c r="Y1924" s="17"/>
    </row>
    <row r="1925" spans="23:25" x14ac:dyDescent="0.2">
      <c r="W1925" s="17"/>
      <c r="X1925" s="17"/>
      <c r="Y1925" s="17"/>
    </row>
    <row r="1926" spans="23:25" x14ac:dyDescent="0.2">
      <c r="W1926" s="17"/>
      <c r="X1926" s="17"/>
      <c r="Y1926" s="17"/>
    </row>
    <row r="1927" spans="23:25" x14ac:dyDescent="0.2">
      <c r="W1927" s="17"/>
      <c r="X1927" s="17"/>
      <c r="Y1927" s="17"/>
    </row>
    <row r="1928" spans="23:25" x14ac:dyDescent="0.2">
      <c r="W1928" s="17"/>
      <c r="X1928" s="17"/>
      <c r="Y1928" s="17"/>
    </row>
    <row r="1929" spans="23:25" x14ac:dyDescent="0.2">
      <c r="W1929" s="17"/>
      <c r="X1929" s="17"/>
      <c r="Y1929" s="17"/>
    </row>
    <row r="1930" spans="23:25" x14ac:dyDescent="0.2">
      <c r="W1930" s="17"/>
      <c r="X1930" s="17"/>
      <c r="Y1930" s="17"/>
    </row>
    <row r="1931" spans="23:25" x14ac:dyDescent="0.2">
      <c r="W1931" s="17"/>
      <c r="X1931" s="17"/>
      <c r="Y1931" s="17"/>
    </row>
    <row r="1932" spans="23:25" x14ac:dyDescent="0.2">
      <c r="W1932" s="17"/>
      <c r="X1932" s="17"/>
      <c r="Y1932" s="17"/>
    </row>
    <row r="1933" spans="23:25" x14ac:dyDescent="0.2">
      <c r="W1933" s="17"/>
      <c r="X1933" s="17"/>
      <c r="Y1933" s="17"/>
    </row>
    <row r="1934" spans="23:25" x14ac:dyDescent="0.2">
      <c r="W1934" s="17"/>
      <c r="X1934" s="17"/>
      <c r="Y1934" s="17"/>
    </row>
    <row r="1935" spans="23:25" x14ac:dyDescent="0.2">
      <c r="W1935" s="17"/>
      <c r="X1935" s="17"/>
      <c r="Y1935" s="17"/>
    </row>
    <row r="1936" spans="23:25" x14ac:dyDescent="0.2">
      <c r="W1936" s="17"/>
      <c r="X1936" s="17"/>
      <c r="Y1936" s="17"/>
    </row>
    <row r="1937" spans="23:25" x14ac:dyDescent="0.2">
      <c r="W1937" s="17"/>
      <c r="X1937" s="17"/>
      <c r="Y1937" s="17"/>
    </row>
    <row r="1938" spans="23:25" x14ac:dyDescent="0.2">
      <c r="W1938" s="17"/>
      <c r="X1938" s="17"/>
      <c r="Y1938" s="17"/>
    </row>
    <row r="1939" spans="23:25" x14ac:dyDescent="0.2">
      <c r="W1939" s="17"/>
      <c r="X1939" s="17"/>
      <c r="Y1939" s="17"/>
    </row>
    <row r="1940" spans="23:25" x14ac:dyDescent="0.2">
      <c r="W1940" s="17"/>
      <c r="X1940" s="17"/>
      <c r="Y1940" s="17"/>
    </row>
    <row r="1941" spans="23:25" x14ac:dyDescent="0.2">
      <c r="W1941" s="17"/>
      <c r="X1941" s="17"/>
      <c r="Y1941" s="17"/>
    </row>
    <row r="1942" spans="23:25" x14ac:dyDescent="0.2">
      <c r="W1942" s="17"/>
      <c r="X1942" s="17"/>
      <c r="Y1942" s="17"/>
    </row>
    <row r="1943" spans="23:25" x14ac:dyDescent="0.2">
      <c r="W1943" s="17"/>
      <c r="X1943" s="17"/>
      <c r="Y1943" s="17"/>
    </row>
    <row r="1944" spans="23:25" x14ac:dyDescent="0.2">
      <c r="W1944" s="17"/>
      <c r="X1944" s="17"/>
      <c r="Y1944" s="17"/>
    </row>
    <row r="1945" spans="23:25" x14ac:dyDescent="0.2">
      <c r="W1945" s="17"/>
      <c r="X1945" s="17"/>
      <c r="Y1945" s="17"/>
    </row>
    <row r="1946" spans="23:25" x14ac:dyDescent="0.2">
      <c r="W1946" s="17"/>
      <c r="X1946" s="17"/>
      <c r="Y1946" s="17"/>
    </row>
    <row r="1947" spans="23:25" x14ac:dyDescent="0.2">
      <c r="W1947" s="17"/>
      <c r="X1947" s="17"/>
      <c r="Y1947" s="17"/>
    </row>
    <row r="1948" spans="23:25" x14ac:dyDescent="0.2">
      <c r="W1948" s="17"/>
      <c r="X1948" s="17"/>
      <c r="Y1948" s="17"/>
    </row>
    <row r="1949" spans="23:25" x14ac:dyDescent="0.2">
      <c r="W1949" s="17"/>
      <c r="X1949" s="17"/>
      <c r="Y1949" s="17"/>
    </row>
    <row r="1950" spans="23:25" x14ac:dyDescent="0.2">
      <c r="W1950" s="17"/>
      <c r="X1950" s="17"/>
      <c r="Y1950" s="17"/>
    </row>
    <row r="1951" spans="23:25" x14ac:dyDescent="0.2">
      <c r="W1951" s="17"/>
      <c r="X1951" s="17"/>
      <c r="Y1951" s="17"/>
    </row>
    <row r="1952" spans="23:25" x14ac:dyDescent="0.2">
      <c r="W1952" s="17"/>
      <c r="X1952" s="17"/>
      <c r="Y1952" s="17"/>
    </row>
    <row r="1953" spans="23:25" x14ac:dyDescent="0.2">
      <c r="W1953" s="17"/>
      <c r="X1953" s="17"/>
      <c r="Y1953" s="17"/>
    </row>
    <row r="1954" spans="23:25" x14ac:dyDescent="0.2">
      <c r="W1954" s="17"/>
      <c r="X1954" s="17"/>
      <c r="Y1954" s="17"/>
    </row>
    <row r="1955" spans="23:25" x14ac:dyDescent="0.2">
      <c r="W1955" s="17"/>
      <c r="X1955" s="17"/>
      <c r="Y1955" s="17"/>
    </row>
    <row r="1956" spans="23:25" x14ac:dyDescent="0.2">
      <c r="W1956" s="17"/>
      <c r="X1956" s="17"/>
      <c r="Y1956" s="17"/>
    </row>
    <row r="1957" spans="23:25" x14ac:dyDescent="0.2">
      <c r="W1957" s="17"/>
      <c r="X1957" s="17"/>
      <c r="Y1957" s="17"/>
    </row>
    <row r="1958" spans="23:25" x14ac:dyDescent="0.2">
      <c r="W1958" s="17"/>
      <c r="X1958" s="17"/>
      <c r="Y1958" s="17"/>
    </row>
    <row r="1959" spans="23:25" x14ac:dyDescent="0.2">
      <c r="W1959" s="17"/>
      <c r="X1959" s="17"/>
      <c r="Y1959" s="17"/>
    </row>
    <row r="1960" spans="23:25" x14ac:dyDescent="0.2">
      <c r="W1960" s="17"/>
      <c r="X1960" s="17"/>
      <c r="Y1960" s="17"/>
    </row>
    <row r="1961" spans="23:25" x14ac:dyDescent="0.2">
      <c r="W1961" s="17"/>
      <c r="X1961" s="17"/>
      <c r="Y1961" s="17"/>
    </row>
    <row r="1962" spans="23:25" x14ac:dyDescent="0.2">
      <c r="W1962" s="17"/>
      <c r="X1962" s="17"/>
      <c r="Y1962" s="17"/>
    </row>
    <row r="1963" spans="23:25" x14ac:dyDescent="0.2">
      <c r="W1963" s="17"/>
      <c r="X1963" s="17"/>
      <c r="Y1963" s="17"/>
    </row>
    <row r="1964" spans="23:25" x14ac:dyDescent="0.2">
      <c r="W1964" s="17"/>
      <c r="X1964" s="17"/>
      <c r="Y1964" s="17"/>
    </row>
    <row r="1965" spans="23:25" x14ac:dyDescent="0.2">
      <c r="W1965" s="17"/>
      <c r="X1965" s="17"/>
      <c r="Y1965" s="17"/>
    </row>
    <row r="1966" spans="23:25" x14ac:dyDescent="0.2">
      <c r="W1966" s="17"/>
      <c r="X1966" s="17"/>
      <c r="Y1966" s="17"/>
    </row>
    <row r="1967" spans="23:25" x14ac:dyDescent="0.2">
      <c r="W1967" s="17"/>
      <c r="X1967" s="17"/>
      <c r="Y1967" s="17"/>
    </row>
    <row r="1968" spans="23:25" x14ac:dyDescent="0.2">
      <c r="W1968" s="17"/>
      <c r="X1968" s="17"/>
      <c r="Y1968" s="17"/>
    </row>
    <row r="1969" spans="23:25" x14ac:dyDescent="0.2">
      <c r="W1969" s="17"/>
      <c r="X1969" s="17"/>
      <c r="Y1969" s="17"/>
    </row>
    <row r="1970" spans="23:25" x14ac:dyDescent="0.2">
      <c r="W1970" s="17"/>
      <c r="X1970" s="17"/>
      <c r="Y1970" s="17"/>
    </row>
    <row r="1971" spans="23:25" x14ac:dyDescent="0.2">
      <c r="W1971" s="17"/>
      <c r="X1971" s="17"/>
      <c r="Y1971" s="17"/>
    </row>
    <row r="1972" spans="23:25" x14ac:dyDescent="0.2">
      <c r="W1972" s="17"/>
      <c r="X1972" s="17"/>
      <c r="Y1972" s="17"/>
    </row>
    <row r="1973" spans="23:25" x14ac:dyDescent="0.2">
      <c r="W1973" s="17"/>
      <c r="X1973" s="17"/>
      <c r="Y1973" s="17"/>
    </row>
    <row r="1974" spans="23:25" x14ac:dyDescent="0.2">
      <c r="W1974" s="17"/>
      <c r="X1974" s="17"/>
      <c r="Y1974" s="17"/>
    </row>
    <row r="1975" spans="23:25" x14ac:dyDescent="0.2">
      <c r="W1975" s="17"/>
      <c r="X1975" s="17"/>
      <c r="Y1975" s="17"/>
    </row>
    <row r="1976" spans="23:25" x14ac:dyDescent="0.2">
      <c r="W1976" s="17"/>
      <c r="X1976" s="17"/>
      <c r="Y1976" s="17"/>
    </row>
    <row r="1977" spans="23:25" x14ac:dyDescent="0.2">
      <c r="W1977" s="17"/>
      <c r="X1977" s="17"/>
      <c r="Y1977" s="17"/>
    </row>
    <row r="1978" spans="23:25" x14ac:dyDescent="0.2">
      <c r="W1978" s="17"/>
      <c r="X1978" s="17"/>
      <c r="Y1978" s="17"/>
    </row>
    <row r="1979" spans="23:25" x14ac:dyDescent="0.2">
      <c r="W1979" s="17"/>
      <c r="X1979" s="17"/>
      <c r="Y1979" s="17"/>
    </row>
    <row r="1980" spans="23:25" x14ac:dyDescent="0.2">
      <c r="W1980" s="17"/>
      <c r="X1980" s="17"/>
      <c r="Y1980" s="17"/>
    </row>
    <row r="1981" spans="23:25" x14ac:dyDescent="0.2">
      <c r="W1981" s="17"/>
      <c r="X1981" s="17"/>
      <c r="Y1981" s="17"/>
    </row>
    <row r="1982" spans="23:25" x14ac:dyDescent="0.2">
      <c r="W1982" s="17"/>
      <c r="X1982" s="17"/>
      <c r="Y1982" s="17"/>
    </row>
    <row r="1983" spans="23:25" x14ac:dyDescent="0.2">
      <c r="W1983" s="17"/>
      <c r="X1983" s="17"/>
      <c r="Y1983" s="17"/>
    </row>
    <row r="1984" spans="23:25" x14ac:dyDescent="0.2">
      <c r="W1984" s="17"/>
      <c r="X1984" s="17"/>
      <c r="Y1984" s="17"/>
    </row>
    <row r="1985" spans="23:25" x14ac:dyDescent="0.2">
      <c r="W1985" s="17"/>
      <c r="X1985" s="17"/>
      <c r="Y1985" s="17"/>
    </row>
    <row r="1986" spans="23:25" x14ac:dyDescent="0.2">
      <c r="W1986" s="17"/>
      <c r="X1986" s="17"/>
      <c r="Y1986" s="17"/>
    </row>
    <row r="1987" spans="23:25" x14ac:dyDescent="0.2">
      <c r="W1987" s="17"/>
      <c r="X1987" s="17"/>
      <c r="Y1987" s="17"/>
    </row>
    <row r="1988" spans="23:25" x14ac:dyDescent="0.2">
      <c r="W1988" s="17"/>
      <c r="X1988" s="17"/>
      <c r="Y1988" s="17"/>
    </row>
    <row r="1989" spans="23:25" x14ac:dyDescent="0.2">
      <c r="W1989" s="17"/>
      <c r="X1989" s="17"/>
      <c r="Y1989" s="17"/>
    </row>
    <row r="1990" spans="23:25" x14ac:dyDescent="0.2">
      <c r="W1990" s="17"/>
      <c r="X1990" s="17"/>
      <c r="Y1990" s="17"/>
    </row>
    <row r="1991" spans="23:25" x14ac:dyDescent="0.2">
      <c r="W1991" s="17"/>
      <c r="X1991" s="17"/>
      <c r="Y1991" s="17"/>
    </row>
    <row r="1992" spans="23:25" x14ac:dyDescent="0.2">
      <c r="W1992" s="17"/>
      <c r="X1992" s="17"/>
      <c r="Y1992" s="17"/>
    </row>
    <row r="1993" spans="23:25" x14ac:dyDescent="0.2">
      <c r="W1993" s="17"/>
      <c r="X1993" s="17"/>
      <c r="Y1993" s="17"/>
    </row>
    <row r="1994" spans="23:25" x14ac:dyDescent="0.2">
      <c r="W1994" s="17"/>
      <c r="X1994" s="17"/>
      <c r="Y1994" s="17"/>
    </row>
    <row r="1995" spans="23:25" x14ac:dyDescent="0.2">
      <c r="W1995" s="17"/>
      <c r="X1995" s="17"/>
      <c r="Y1995" s="17"/>
    </row>
    <row r="1996" spans="23:25" x14ac:dyDescent="0.2">
      <c r="W1996" s="17"/>
      <c r="X1996" s="17"/>
      <c r="Y1996" s="17"/>
    </row>
    <row r="1997" spans="23:25" x14ac:dyDescent="0.2">
      <c r="W1997" s="17"/>
      <c r="X1997" s="17"/>
      <c r="Y1997" s="17"/>
    </row>
    <row r="1998" spans="23:25" x14ac:dyDescent="0.2">
      <c r="W1998" s="17"/>
      <c r="X1998" s="17"/>
      <c r="Y1998" s="17"/>
    </row>
    <row r="1999" spans="23:25" x14ac:dyDescent="0.2">
      <c r="W1999" s="17"/>
      <c r="X1999" s="17"/>
      <c r="Y1999" s="17"/>
    </row>
    <row r="2000" spans="23:25" x14ac:dyDescent="0.2">
      <c r="W2000" s="17"/>
      <c r="X2000" s="17"/>
      <c r="Y2000" s="17"/>
    </row>
    <row r="2001" spans="23:25" x14ac:dyDescent="0.2">
      <c r="W2001" s="17"/>
      <c r="X2001" s="17"/>
      <c r="Y2001" s="17"/>
    </row>
    <row r="2002" spans="23:25" x14ac:dyDescent="0.2">
      <c r="W2002" s="17"/>
      <c r="X2002" s="17"/>
      <c r="Y2002" s="17"/>
    </row>
    <row r="2003" spans="23:25" x14ac:dyDescent="0.2">
      <c r="W2003" s="17"/>
      <c r="X2003" s="17"/>
      <c r="Y2003" s="17"/>
    </row>
    <row r="2004" spans="23:25" x14ac:dyDescent="0.2">
      <c r="W2004" s="17"/>
      <c r="X2004" s="17"/>
      <c r="Y2004" s="17"/>
    </row>
    <row r="2005" spans="23:25" x14ac:dyDescent="0.2">
      <c r="W2005" s="17"/>
      <c r="X2005" s="17"/>
      <c r="Y2005" s="17"/>
    </row>
    <row r="2006" spans="23:25" x14ac:dyDescent="0.2">
      <c r="W2006" s="17"/>
      <c r="X2006" s="17"/>
      <c r="Y2006" s="17"/>
    </row>
    <row r="2007" spans="23:25" x14ac:dyDescent="0.2">
      <c r="W2007" s="17"/>
      <c r="X2007" s="17"/>
      <c r="Y2007" s="17"/>
    </row>
    <row r="2008" spans="23:25" x14ac:dyDescent="0.2">
      <c r="W2008" s="17"/>
      <c r="X2008" s="17"/>
      <c r="Y2008" s="17"/>
    </row>
    <row r="2009" spans="23:25" x14ac:dyDescent="0.2">
      <c r="W2009" s="17"/>
      <c r="X2009" s="17"/>
      <c r="Y2009" s="17"/>
    </row>
    <row r="2010" spans="23:25" x14ac:dyDescent="0.2">
      <c r="W2010" s="17"/>
      <c r="X2010" s="17"/>
      <c r="Y2010" s="17"/>
    </row>
    <row r="2011" spans="23:25" x14ac:dyDescent="0.2">
      <c r="W2011" s="17"/>
      <c r="X2011" s="17"/>
      <c r="Y2011" s="17"/>
    </row>
    <row r="2012" spans="23:25" x14ac:dyDescent="0.2">
      <c r="W2012" s="17"/>
      <c r="X2012" s="17"/>
      <c r="Y2012" s="17"/>
    </row>
    <row r="2013" spans="23:25" x14ac:dyDescent="0.2">
      <c r="W2013" s="17"/>
      <c r="X2013" s="17"/>
      <c r="Y2013" s="17"/>
    </row>
    <row r="2014" spans="23:25" x14ac:dyDescent="0.2">
      <c r="W2014" s="17"/>
      <c r="X2014" s="17"/>
      <c r="Y2014" s="17"/>
    </row>
    <row r="2015" spans="23:25" x14ac:dyDescent="0.2">
      <c r="W2015" s="17"/>
      <c r="X2015" s="17"/>
      <c r="Y2015" s="17"/>
    </row>
    <row r="2016" spans="23:25" x14ac:dyDescent="0.2">
      <c r="W2016" s="17"/>
      <c r="X2016" s="17"/>
      <c r="Y2016" s="17"/>
    </row>
    <row r="2017" spans="23:25" x14ac:dyDescent="0.2">
      <c r="W2017" s="17"/>
      <c r="X2017" s="17"/>
      <c r="Y2017" s="17"/>
    </row>
    <row r="2018" spans="23:25" x14ac:dyDescent="0.2">
      <c r="W2018" s="17"/>
      <c r="X2018" s="17"/>
      <c r="Y2018" s="17"/>
    </row>
    <row r="2019" spans="23:25" x14ac:dyDescent="0.2">
      <c r="W2019" s="17"/>
      <c r="X2019" s="17"/>
      <c r="Y2019" s="17"/>
    </row>
    <row r="2020" spans="23:25" x14ac:dyDescent="0.2">
      <c r="W2020" s="17"/>
      <c r="X2020" s="17"/>
      <c r="Y2020" s="17"/>
    </row>
    <row r="2021" spans="23:25" x14ac:dyDescent="0.2">
      <c r="W2021" s="17"/>
      <c r="X2021" s="17"/>
      <c r="Y2021" s="17"/>
    </row>
    <row r="2022" spans="23:25" x14ac:dyDescent="0.2">
      <c r="W2022" s="17"/>
      <c r="X2022" s="17"/>
      <c r="Y2022" s="17"/>
    </row>
    <row r="2023" spans="23:25" x14ac:dyDescent="0.2">
      <c r="W2023" s="17"/>
      <c r="X2023" s="17"/>
      <c r="Y2023" s="17"/>
    </row>
    <row r="2024" spans="23:25" x14ac:dyDescent="0.2">
      <c r="W2024" s="17"/>
      <c r="X2024" s="17"/>
      <c r="Y2024" s="17"/>
    </row>
    <row r="2025" spans="23:25" x14ac:dyDescent="0.2">
      <c r="W2025" s="17"/>
      <c r="X2025" s="17"/>
      <c r="Y2025" s="17"/>
    </row>
    <row r="2026" spans="23:25" x14ac:dyDescent="0.2">
      <c r="W2026" s="17"/>
      <c r="X2026" s="17"/>
      <c r="Y2026" s="17"/>
    </row>
    <row r="2027" spans="23:25" x14ac:dyDescent="0.2">
      <c r="W2027" s="17"/>
      <c r="X2027" s="17"/>
      <c r="Y2027" s="17"/>
    </row>
    <row r="2028" spans="23:25" x14ac:dyDescent="0.2">
      <c r="W2028" s="17"/>
      <c r="X2028" s="17"/>
      <c r="Y2028" s="17"/>
    </row>
    <row r="2029" spans="23:25" x14ac:dyDescent="0.2">
      <c r="W2029" s="17"/>
      <c r="X2029" s="17"/>
      <c r="Y2029" s="17"/>
    </row>
    <row r="2030" spans="23:25" x14ac:dyDescent="0.2">
      <c r="W2030" s="17"/>
      <c r="X2030" s="17"/>
      <c r="Y2030" s="17"/>
    </row>
    <row r="2031" spans="23:25" x14ac:dyDescent="0.2">
      <c r="W2031" s="17"/>
      <c r="X2031" s="17"/>
      <c r="Y2031" s="17"/>
    </row>
    <row r="2032" spans="23:25" x14ac:dyDescent="0.2">
      <c r="W2032" s="17"/>
      <c r="X2032" s="17"/>
      <c r="Y2032" s="17"/>
    </row>
    <row r="2033" spans="23:25" x14ac:dyDescent="0.2">
      <c r="W2033" s="17"/>
      <c r="X2033" s="17"/>
      <c r="Y2033" s="17"/>
    </row>
    <row r="2034" spans="23:25" x14ac:dyDescent="0.2">
      <c r="W2034" s="17"/>
      <c r="X2034" s="17"/>
      <c r="Y2034" s="17"/>
    </row>
    <row r="2035" spans="23:25" x14ac:dyDescent="0.2">
      <c r="W2035" s="17"/>
      <c r="X2035" s="17"/>
      <c r="Y2035" s="17"/>
    </row>
    <row r="2036" spans="23:25" x14ac:dyDescent="0.2">
      <c r="W2036" s="17"/>
      <c r="X2036" s="17"/>
      <c r="Y2036" s="17"/>
    </row>
    <row r="2037" spans="23:25" x14ac:dyDescent="0.2">
      <c r="W2037" s="17"/>
      <c r="X2037" s="17"/>
      <c r="Y2037" s="17"/>
    </row>
    <row r="2038" spans="23:25" x14ac:dyDescent="0.2">
      <c r="W2038" s="17"/>
      <c r="X2038" s="17"/>
      <c r="Y2038" s="17"/>
    </row>
    <row r="2039" spans="23:25" x14ac:dyDescent="0.2">
      <c r="W2039" s="17"/>
      <c r="X2039" s="17"/>
      <c r="Y2039" s="17"/>
    </row>
    <row r="2040" spans="23:25" x14ac:dyDescent="0.2">
      <c r="W2040" s="17"/>
      <c r="X2040" s="17"/>
      <c r="Y2040" s="17"/>
    </row>
    <row r="2041" spans="23:25" x14ac:dyDescent="0.2">
      <c r="W2041" s="17"/>
      <c r="X2041" s="17"/>
      <c r="Y2041" s="17"/>
    </row>
    <row r="2042" spans="23:25" x14ac:dyDescent="0.2">
      <c r="W2042" s="17"/>
      <c r="X2042" s="17"/>
      <c r="Y2042" s="17"/>
    </row>
    <row r="2043" spans="23:25" x14ac:dyDescent="0.2">
      <c r="W2043" s="17"/>
      <c r="X2043" s="17"/>
      <c r="Y2043" s="17"/>
    </row>
    <row r="2044" spans="23:25" x14ac:dyDescent="0.2">
      <c r="W2044" s="17"/>
      <c r="X2044" s="17"/>
      <c r="Y2044" s="17"/>
    </row>
    <row r="2045" spans="23:25" x14ac:dyDescent="0.2">
      <c r="W2045" s="17"/>
      <c r="X2045" s="17"/>
      <c r="Y2045" s="17"/>
    </row>
    <row r="2046" spans="23:25" x14ac:dyDescent="0.2">
      <c r="W2046" s="17"/>
      <c r="X2046" s="17"/>
      <c r="Y2046" s="17"/>
    </row>
    <row r="2047" spans="23:25" x14ac:dyDescent="0.2">
      <c r="W2047" s="17"/>
      <c r="X2047" s="17"/>
      <c r="Y2047" s="17"/>
    </row>
    <row r="2048" spans="23:25" x14ac:dyDescent="0.2">
      <c r="W2048" s="17"/>
      <c r="X2048" s="17"/>
      <c r="Y2048" s="17"/>
    </row>
    <row r="2049" spans="23:25" x14ac:dyDescent="0.2">
      <c r="W2049" s="17"/>
      <c r="X2049" s="17"/>
      <c r="Y2049" s="17"/>
    </row>
    <row r="2050" spans="23:25" x14ac:dyDescent="0.2">
      <c r="W2050" s="17"/>
      <c r="X2050" s="17"/>
      <c r="Y2050" s="17"/>
    </row>
    <row r="2051" spans="23:25" x14ac:dyDescent="0.2">
      <c r="W2051" s="17"/>
      <c r="X2051" s="17"/>
      <c r="Y2051" s="17"/>
    </row>
    <row r="2052" spans="23:25" x14ac:dyDescent="0.2">
      <c r="W2052" s="17"/>
      <c r="X2052" s="17"/>
      <c r="Y2052" s="17"/>
    </row>
    <row r="2053" spans="23:25" x14ac:dyDescent="0.2">
      <c r="W2053" s="17"/>
      <c r="X2053" s="17"/>
      <c r="Y2053" s="17"/>
    </row>
    <row r="2054" spans="23:25" x14ac:dyDescent="0.2">
      <c r="W2054" s="17"/>
      <c r="X2054" s="17"/>
      <c r="Y2054" s="17"/>
    </row>
    <row r="2055" spans="23:25" x14ac:dyDescent="0.2">
      <c r="W2055" s="17"/>
      <c r="X2055" s="17"/>
      <c r="Y2055" s="17"/>
    </row>
    <row r="2056" spans="23:25" x14ac:dyDescent="0.2">
      <c r="W2056" s="17"/>
      <c r="X2056" s="17"/>
      <c r="Y2056" s="17"/>
    </row>
    <row r="2057" spans="23:25" x14ac:dyDescent="0.2">
      <c r="W2057" s="17"/>
      <c r="X2057" s="17"/>
      <c r="Y2057" s="17"/>
    </row>
    <row r="2058" spans="23:25" x14ac:dyDescent="0.2">
      <c r="W2058" s="17"/>
      <c r="X2058" s="17"/>
      <c r="Y2058" s="17"/>
    </row>
    <row r="2059" spans="23:25" x14ac:dyDescent="0.2">
      <c r="W2059" s="17"/>
      <c r="X2059" s="17"/>
      <c r="Y2059" s="17"/>
    </row>
    <row r="2060" spans="23:25" x14ac:dyDescent="0.2">
      <c r="W2060" s="17"/>
      <c r="X2060" s="17"/>
      <c r="Y2060" s="17"/>
    </row>
    <row r="2061" spans="23:25" x14ac:dyDescent="0.2">
      <c r="W2061" s="17"/>
      <c r="X2061" s="17"/>
      <c r="Y2061" s="17"/>
    </row>
    <row r="2062" spans="23:25" x14ac:dyDescent="0.2">
      <c r="W2062" s="17"/>
      <c r="X2062" s="17"/>
      <c r="Y2062" s="17"/>
    </row>
    <row r="2063" spans="23:25" x14ac:dyDescent="0.2">
      <c r="W2063" s="17"/>
      <c r="X2063" s="17"/>
      <c r="Y2063" s="17"/>
    </row>
    <row r="2064" spans="23:25" x14ac:dyDescent="0.2">
      <c r="W2064" s="17"/>
      <c r="X2064" s="17"/>
      <c r="Y2064" s="17"/>
    </row>
    <row r="2065" spans="23:25" x14ac:dyDescent="0.2">
      <c r="W2065" s="17"/>
      <c r="X2065" s="17"/>
      <c r="Y2065" s="17"/>
    </row>
    <row r="2066" spans="23:25" x14ac:dyDescent="0.2">
      <c r="W2066" s="17"/>
      <c r="X2066" s="17"/>
      <c r="Y2066" s="17"/>
    </row>
    <row r="2067" spans="23:25" x14ac:dyDescent="0.2">
      <c r="W2067" s="17"/>
      <c r="X2067" s="17"/>
      <c r="Y2067" s="17"/>
    </row>
    <row r="2068" spans="23:25" x14ac:dyDescent="0.2">
      <c r="W2068" s="17"/>
      <c r="X2068" s="17"/>
      <c r="Y2068" s="17"/>
    </row>
    <row r="2069" spans="23:25" x14ac:dyDescent="0.2">
      <c r="W2069" s="17"/>
      <c r="X2069" s="17"/>
      <c r="Y2069" s="17"/>
    </row>
    <row r="2070" spans="23:25" x14ac:dyDescent="0.2">
      <c r="W2070" s="17"/>
      <c r="X2070" s="17"/>
      <c r="Y2070" s="17"/>
    </row>
    <row r="2071" spans="23:25" x14ac:dyDescent="0.2">
      <c r="W2071" s="17"/>
      <c r="X2071" s="17"/>
      <c r="Y2071" s="17"/>
    </row>
    <row r="2072" spans="23:25" x14ac:dyDescent="0.2">
      <c r="W2072" s="17"/>
      <c r="X2072" s="17"/>
      <c r="Y2072" s="17"/>
    </row>
    <row r="2073" spans="23:25" x14ac:dyDescent="0.2">
      <c r="W2073" s="17"/>
      <c r="X2073" s="17"/>
      <c r="Y2073" s="17"/>
    </row>
    <row r="2074" spans="23:25" x14ac:dyDescent="0.2">
      <c r="W2074" s="17"/>
      <c r="X2074" s="17"/>
      <c r="Y2074" s="17"/>
    </row>
    <row r="2075" spans="23:25" x14ac:dyDescent="0.2">
      <c r="W2075" s="17"/>
      <c r="X2075" s="17"/>
      <c r="Y2075" s="17"/>
    </row>
    <row r="2076" spans="23:25" x14ac:dyDescent="0.2">
      <c r="W2076" s="17"/>
      <c r="X2076" s="17"/>
      <c r="Y2076" s="17"/>
    </row>
    <row r="2077" spans="23:25" x14ac:dyDescent="0.2">
      <c r="W2077" s="17"/>
      <c r="X2077" s="17"/>
      <c r="Y2077" s="17"/>
    </row>
    <row r="2078" spans="23:25" x14ac:dyDescent="0.2">
      <c r="W2078" s="17"/>
      <c r="X2078" s="17"/>
      <c r="Y2078" s="17"/>
    </row>
    <row r="2079" spans="23:25" x14ac:dyDescent="0.2">
      <c r="W2079" s="17"/>
      <c r="X2079" s="17"/>
      <c r="Y2079" s="17"/>
    </row>
    <row r="2080" spans="23:25" x14ac:dyDescent="0.2">
      <c r="W2080" s="17"/>
      <c r="X2080" s="17"/>
      <c r="Y2080" s="17"/>
    </row>
    <row r="2081" spans="23:25" x14ac:dyDescent="0.2">
      <c r="W2081" s="17"/>
      <c r="X2081" s="17"/>
      <c r="Y2081" s="17"/>
    </row>
    <row r="2082" spans="23:25" x14ac:dyDescent="0.2">
      <c r="W2082" s="17"/>
      <c r="X2082" s="17"/>
      <c r="Y2082" s="17"/>
    </row>
    <row r="2083" spans="23:25" x14ac:dyDescent="0.2">
      <c r="W2083" s="17"/>
      <c r="X2083" s="17"/>
      <c r="Y2083" s="17"/>
    </row>
    <row r="2084" spans="23:25" x14ac:dyDescent="0.2">
      <c r="W2084" s="17"/>
      <c r="X2084" s="17"/>
      <c r="Y2084" s="17"/>
    </row>
    <row r="2085" spans="23:25" x14ac:dyDescent="0.2">
      <c r="W2085" s="17"/>
      <c r="X2085" s="17"/>
      <c r="Y2085" s="17"/>
    </row>
    <row r="2086" spans="23:25" x14ac:dyDescent="0.2">
      <c r="W2086" s="17"/>
      <c r="X2086" s="17"/>
      <c r="Y2086" s="17"/>
    </row>
    <row r="2087" spans="23:25" x14ac:dyDescent="0.2">
      <c r="W2087" s="17"/>
      <c r="X2087" s="17"/>
      <c r="Y2087" s="17"/>
    </row>
    <row r="2088" spans="23:25" x14ac:dyDescent="0.2">
      <c r="W2088" s="17"/>
      <c r="X2088" s="17"/>
      <c r="Y2088" s="17"/>
    </row>
    <row r="2089" spans="23:25" x14ac:dyDescent="0.2">
      <c r="W2089" s="17"/>
      <c r="X2089" s="17"/>
      <c r="Y2089" s="17"/>
    </row>
    <row r="2090" spans="23:25" x14ac:dyDescent="0.2">
      <c r="W2090" s="17"/>
      <c r="X2090" s="17"/>
      <c r="Y2090" s="17"/>
    </row>
    <row r="2091" spans="23:25" x14ac:dyDescent="0.2">
      <c r="W2091" s="17"/>
      <c r="X2091" s="17"/>
      <c r="Y2091" s="17"/>
    </row>
    <row r="2092" spans="23:25" x14ac:dyDescent="0.2">
      <c r="W2092" s="17"/>
      <c r="X2092" s="17"/>
      <c r="Y2092" s="17"/>
    </row>
    <row r="2093" spans="23:25" x14ac:dyDescent="0.2">
      <c r="W2093" s="17"/>
      <c r="X2093" s="17"/>
      <c r="Y2093" s="17"/>
    </row>
    <row r="2094" spans="23:25" x14ac:dyDescent="0.2">
      <c r="W2094" s="17"/>
      <c r="X2094" s="17"/>
      <c r="Y2094" s="17"/>
    </row>
    <row r="2095" spans="23:25" x14ac:dyDescent="0.2">
      <c r="W2095" s="17"/>
      <c r="X2095" s="17"/>
      <c r="Y2095" s="17"/>
    </row>
    <row r="2096" spans="23:25" x14ac:dyDescent="0.2">
      <c r="W2096" s="17"/>
      <c r="X2096" s="17"/>
      <c r="Y2096" s="17"/>
    </row>
    <row r="2097" spans="23:25" x14ac:dyDescent="0.2">
      <c r="W2097" s="17"/>
      <c r="X2097" s="17"/>
      <c r="Y2097" s="17"/>
    </row>
    <row r="2098" spans="23:25" x14ac:dyDescent="0.2">
      <c r="W2098" s="17"/>
      <c r="X2098" s="17"/>
      <c r="Y2098" s="17"/>
    </row>
    <row r="2099" spans="23:25" x14ac:dyDescent="0.2">
      <c r="W2099" s="17"/>
      <c r="X2099" s="17"/>
      <c r="Y2099" s="17"/>
    </row>
    <row r="2100" spans="23:25" x14ac:dyDescent="0.2">
      <c r="W2100" s="17"/>
      <c r="X2100" s="17"/>
      <c r="Y2100" s="17"/>
    </row>
    <row r="2101" spans="23:25" x14ac:dyDescent="0.2">
      <c r="W2101" s="17"/>
      <c r="X2101" s="17"/>
      <c r="Y2101" s="17"/>
    </row>
    <row r="2102" spans="23:25" x14ac:dyDescent="0.2">
      <c r="W2102" s="17"/>
      <c r="X2102" s="17"/>
      <c r="Y2102" s="17"/>
    </row>
    <row r="2103" spans="23:25" x14ac:dyDescent="0.2">
      <c r="W2103" s="17"/>
      <c r="X2103" s="17"/>
      <c r="Y2103" s="17"/>
    </row>
    <row r="2104" spans="23:25" x14ac:dyDescent="0.2">
      <c r="W2104" s="17"/>
      <c r="X2104" s="17"/>
      <c r="Y2104" s="17"/>
    </row>
    <row r="2105" spans="23:25" x14ac:dyDescent="0.2">
      <c r="W2105" s="17"/>
      <c r="X2105" s="17"/>
      <c r="Y2105" s="17"/>
    </row>
    <row r="2106" spans="23:25" x14ac:dyDescent="0.2">
      <c r="W2106" s="17"/>
      <c r="X2106" s="17"/>
      <c r="Y2106" s="17"/>
    </row>
    <row r="2107" spans="23:25" x14ac:dyDescent="0.2">
      <c r="W2107" s="17"/>
      <c r="X2107" s="17"/>
      <c r="Y2107" s="17"/>
    </row>
    <row r="2108" spans="23:25" x14ac:dyDescent="0.2">
      <c r="W2108" s="17"/>
      <c r="X2108" s="17"/>
      <c r="Y2108" s="17"/>
    </row>
    <row r="2109" spans="23:25" x14ac:dyDescent="0.2">
      <c r="W2109" s="17"/>
      <c r="X2109" s="17"/>
      <c r="Y2109" s="17"/>
    </row>
    <row r="2110" spans="23:25" x14ac:dyDescent="0.2">
      <c r="W2110" s="17"/>
      <c r="X2110" s="17"/>
      <c r="Y2110" s="17"/>
    </row>
    <row r="2111" spans="23:25" x14ac:dyDescent="0.2">
      <c r="W2111" s="17"/>
      <c r="X2111" s="17"/>
      <c r="Y2111" s="17"/>
    </row>
    <row r="2112" spans="23:25" x14ac:dyDescent="0.2">
      <c r="W2112" s="17"/>
      <c r="X2112" s="17"/>
      <c r="Y2112" s="17"/>
    </row>
    <row r="2113" spans="23:25" x14ac:dyDescent="0.2">
      <c r="W2113" s="17"/>
      <c r="X2113" s="17"/>
      <c r="Y2113" s="17"/>
    </row>
    <row r="2114" spans="23:25" x14ac:dyDescent="0.2">
      <c r="W2114" s="17"/>
      <c r="X2114" s="17"/>
      <c r="Y2114" s="17"/>
    </row>
    <row r="2115" spans="23:25" x14ac:dyDescent="0.2">
      <c r="W2115" s="17"/>
      <c r="X2115" s="17"/>
      <c r="Y2115" s="17"/>
    </row>
    <row r="2116" spans="23:25" x14ac:dyDescent="0.2">
      <c r="W2116" s="17"/>
      <c r="X2116" s="17"/>
      <c r="Y2116" s="17"/>
    </row>
    <row r="2117" spans="23:25" x14ac:dyDescent="0.2">
      <c r="W2117" s="17"/>
      <c r="X2117" s="17"/>
      <c r="Y2117" s="17"/>
    </row>
    <row r="2118" spans="23:25" x14ac:dyDescent="0.2">
      <c r="W2118" s="17"/>
      <c r="X2118" s="17"/>
      <c r="Y2118" s="17"/>
    </row>
    <row r="2119" spans="23:25" x14ac:dyDescent="0.2">
      <c r="W2119" s="17"/>
      <c r="X2119" s="17"/>
      <c r="Y2119" s="17"/>
    </row>
    <row r="2120" spans="23:25" x14ac:dyDescent="0.2">
      <c r="W2120" s="17"/>
      <c r="X2120" s="17"/>
      <c r="Y2120" s="17"/>
    </row>
    <row r="2121" spans="23:25" x14ac:dyDescent="0.2">
      <c r="W2121" s="17"/>
      <c r="X2121" s="17"/>
      <c r="Y2121" s="17"/>
    </row>
    <row r="2122" spans="23:25" x14ac:dyDescent="0.2">
      <c r="W2122" s="17"/>
      <c r="X2122" s="17"/>
      <c r="Y2122" s="17"/>
    </row>
    <row r="2123" spans="23:25" x14ac:dyDescent="0.2">
      <c r="W2123" s="17"/>
      <c r="X2123" s="17"/>
      <c r="Y2123" s="17"/>
    </row>
    <row r="2124" spans="23:25" x14ac:dyDescent="0.2">
      <c r="W2124" s="17"/>
      <c r="X2124" s="17"/>
      <c r="Y2124" s="17"/>
    </row>
    <row r="2125" spans="23:25" x14ac:dyDescent="0.2">
      <c r="W2125" s="17"/>
      <c r="X2125" s="17"/>
      <c r="Y2125" s="17"/>
    </row>
    <row r="2126" spans="23:25" x14ac:dyDescent="0.2">
      <c r="W2126" s="17"/>
      <c r="X2126" s="17"/>
      <c r="Y2126" s="17"/>
    </row>
    <row r="2127" spans="23:25" x14ac:dyDescent="0.2">
      <c r="W2127" s="17"/>
      <c r="X2127" s="17"/>
      <c r="Y2127" s="17"/>
    </row>
    <row r="2128" spans="23:25" x14ac:dyDescent="0.2">
      <c r="W2128" s="17"/>
      <c r="X2128" s="17"/>
      <c r="Y2128" s="17"/>
    </row>
    <row r="2129" spans="23:25" x14ac:dyDescent="0.2">
      <c r="W2129" s="17"/>
      <c r="X2129" s="17"/>
      <c r="Y2129" s="17"/>
    </row>
    <row r="2130" spans="23:25" x14ac:dyDescent="0.2">
      <c r="W2130" s="17"/>
      <c r="X2130" s="17"/>
      <c r="Y2130" s="17"/>
    </row>
    <row r="2131" spans="23:25" x14ac:dyDescent="0.2">
      <c r="W2131" s="17"/>
      <c r="X2131" s="17"/>
      <c r="Y2131" s="17"/>
    </row>
    <row r="2132" spans="23:25" x14ac:dyDescent="0.2">
      <c r="W2132" s="17"/>
      <c r="X2132" s="17"/>
      <c r="Y2132" s="17"/>
    </row>
    <row r="2133" spans="23:25" x14ac:dyDescent="0.2">
      <c r="W2133" s="17"/>
      <c r="X2133" s="17"/>
      <c r="Y2133" s="17"/>
    </row>
    <row r="2134" spans="23:25" x14ac:dyDescent="0.2">
      <c r="W2134" s="17"/>
      <c r="X2134" s="17"/>
      <c r="Y2134" s="17"/>
    </row>
    <row r="2135" spans="23:25" x14ac:dyDescent="0.2">
      <c r="W2135" s="17"/>
      <c r="X2135" s="17"/>
      <c r="Y2135" s="17"/>
    </row>
    <row r="2136" spans="23:25" x14ac:dyDescent="0.2">
      <c r="W2136" s="17"/>
      <c r="X2136" s="17"/>
      <c r="Y2136" s="17"/>
    </row>
    <row r="2137" spans="23:25" x14ac:dyDescent="0.2">
      <c r="W2137" s="17"/>
      <c r="X2137" s="17"/>
      <c r="Y2137" s="17"/>
    </row>
    <row r="2138" spans="23:25" x14ac:dyDescent="0.2">
      <c r="W2138" s="17"/>
      <c r="X2138" s="17"/>
      <c r="Y2138" s="17"/>
    </row>
    <row r="2139" spans="23:25" x14ac:dyDescent="0.2">
      <c r="W2139" s="17"/>
      <c r="X2139" s="17"/>
      <c r="Y2139" s="17"/>
    </row>
    <row r="2140" spans="23:25" x14ac:dyDescent="0.2">
      <c r="W2140" s="17"/>
      <c r="X2140" s="17"/>
      <c r="Y2140" s="17"/>
    </row>
    <row r="2141" spans="23:25" x14ac:dyDescent="0.2">
      <c r="W2141" s="17"/>
      <c r="X2141" s="17"/>
      <c r="Y2141" s="17"/>
    </row>
    <row r="2142" spans="23:25" x14ac:dyDescent="0.2">
      <c r="W2142" s="17"/>
      <c r="X2142" s="17"/>
      <c r="Y2142" s="17"/>
    </row>
    <row r="2143" spans="23:25" x14ac:dyDescent="0.2">
      <c r="W2143" s="17"/>
      <c r="X2143" s="17"/>
      <c r="Y2143" s="17"/>
    </row>
    <row r="2144" spans="23:25" x14ac:dyDescent="0.2">
      <c r="W2144" s="17"/>
      <c r="X2144" s="17"/>
      <c r="Y2144" s="17"/>
    </row>
    <row r="2145" spans="23:25" x14ac:dyDescent="0.2">
      <c r="W2145" s="17"/>
      <c r="X2145" s="17"/>
      <c r="Y2145" s="17"/>
    </row>
    <row r="2146" spans="23:25" x14ac:dyDescent="0.2">
      <c r="W2146" s="17"/>
      <c r="X2146" s="17"/>
      <c r="Y2146" s="17"/>
    </row>
    <row r="2147" spans="23:25" x14ac:dyDescent="0.2">
      <c r="W2147" s="17"/>
      <c r="X2147" s="17"/>
      <c r="Y2147" s="17"/>
    </row>
    <row r="2148" spans="23:25" x14ac:dyDescent="0.2">
      <c r="W2148" s="17"/>
      <c r="X2148" s="17"/>
      <c r="Y2148" s="17"/>
    </row>
    <row r="2149" spans="23:25" x14ac:dyDescent="0.2">
      <c r="W2149" s="17"/>
      <c r="X2149" s="17"/>
      <c r="Y2149" s="17"/>
    </row>
    <row r="2150" spans="23:25" x14ac:dyDescent="0.2">
      <c r="W2150" s="17"/>
      <c r="X2150" s="17"/>
      <c r="Y2150" s="17"/>
    </row>
    <row r="2151" spans="23:25" x14ac:dyDescent="0.2">
      <c r="W2151" s="17"/>
      <c r="X2151" s="17"/>
      <c r="Y2151" s="17"/>
    </row>
    <row r="2152" spans="23:25" x14ac:dyDescent="0.2">
      <c r="W2152" s="17"/>
      <c r="X2152" s="17"/>
      <c r="Y2152" s="17"/>
    </row>
    <row r="2153" spans="23:25" x14ac:dyDescent="0.2">
      <c r="W2153" s="17"/>
      <c r="X2153" s="17"/>
      <c r="Y2153" s="17"/>
    </row>
    <row r="2154" spans="23:25" x14ac:dyDescent="0.2">
      <c r="W2154" s="17"/>
      <c r="X2154" s="17"/>
      <c r="Y2154" s="17"/>
    </row>
    <row r="2155" spans="23:25" x14ac:dyDescent="0.2">
      <c r="W2155" s="17"/>
      <c r="X2155" s="17"/>
      <c r="Y2155" s="17"/>
    </row>
    <row r="2156" spans="23:25" x14ac:dyDescent="0.2">
      <c r="W2156" s="17"/>
      <c r="X2156" s="17"/>
      <c r="Y2156" s="17"/>
    </row>
    <row r="2157" spans="23:25" x14ac:dyDescent="0.2">
      <c r="W2157" s="17"/>
      <c r="X2157" s="17"/>
      <c r="Y2157" s="17"/>
    </row>
    <row r="2158" spans="23:25" x14ac:dyDescent="0.2">
      <c r="W2158" s="17"/>
      <c r="X2158" s="17"/>
      <c r="Y2158" s="17"/>
    </row>
    <row r="2159" spans="23:25" x14ac:dyDescent="0.2">
      <c r="W2159" s="17"/>
      <c r="X2159" s="17"/>
      <c r="Y2159" s="17"/>
    </row>
    <row r="2160" spans="23:25" x14ac:dyDescent="0.2">
      <c r="W2160" s="17"/>
      <c r="X2160" s="17"/>
      <c r="Y2160" s="17"/>
    </row>
    <row r="2161" spans="23:25" x14ac:dyDescent="0.2">
      <c r="W2161" s="17"/>
      <c r="X2161" s="17"/>
      <c r="Y2161" s="17"/>
    </row>
    <row r="2162" spans="23:25" x14ac:dyDescent="0.2">
      <c r="W2162" s="17"/>
      <c r="X2162" s="17"/>
      <c r="Y2162" s="17"/>
    </row>
    <row r="2163" spans="23:25" x14ac:dyDescent="0.2">
      <c r="W2163" s="17"/>
      <c r="X2163" s="17"/>
      <c r="Y2163" s="17"/>
    </row>
    <row r="2164" spans="23:25" x14ac:dyDescent="0.2">
      <c r="W2164" s="17"/>
      <c r="X2164" s="17"/>
      <c r="Y2164" s="17"/>
    </row>
    <row r="2165" spans="23:25" x14ac:dyDescent="0.2">
      <c r="W2165" s="17"/>
      <c r="X2165" s="17"/>
      <c r="Y2165" s="17"/>
    </row>
    <row r="2166" spans="23:25" x14ac:dyDescent="0.2">
      <c r="W2166" s="17"/>
      <c r="X2166" s="17"/>
      <c r="Y2166" s="17"/>
    </row>
    <row r="2167" spans="23:25" x14ac:dyDescent="0.2">
      <c r="W2167" s="17"/>
      <c r="X2167" s="17"/>
      <c r="Y2167" s="17"/>
    </row>
    <row r="2168" spans="23:25" x14ac:dyDescent="0.2">
      <c r="W2168" s="17"/>
      <c r="X2168" s="17"/>
      <c r="Y2168" s="17"/>
    </row>
    <row r="2169" spans="23:25" x14ac:dyDescent="0.2">
      <c r="W2169" s="17"/>
      <c r="X2169" s="17"/>
      <c r="Y2169" s="17"/>
    </row>
    <row r="2170" spans="23:25" x14ac:dyDescent="0.2">
      <c r="W2170" s="17"/>
      <c r="X2170" s="17"/>
      <c r="Y2170" s="17"/>
    </row>
    <row r="2171" spans="23:25" x14ac:dyDescent="0.2">
      <c r="W2171" s="17"/>
      <c r="X2171" s="17"/>
      <c r="Y2171" s="17"/>
    </row>
    <row r="2172" spans="23:25" x14ac:dyDescent="0.2">
      <c r="W2172" s="17"/>
      <c r="X2172" s="17"/>
      <c r="Y2172" s="17"/>
    </row>
    <row r="2173" spans="23:25" x14ac:dyDescent="0.2">
      <c r="W2173" s="17"/>
      <c r="X2173" s="17"/>
      <c r="Y2173" s="17"/>
    </row>
    <row r="2174" spans="23:25" x14ac:dyDescent="0.2">
      <c r="W2174" s="17"/>
      <c r="X2174" s="17"/>
      <c r="Y2174" s="17"/>
    </row>
    <row r="2175" spans="23:25" x14ac:dyDescent="0.2">
      <c r="W2175" s="17"/>
      <c r="X2175" s="17"/>
      <c r="Y2175" s="17"/>
    </row>
    <row r="2176" spans="23:25" x14ac:dyDescent="0.2">
      <c r="W2176" s="17"/>
      <c r="X2176" s="17"/>
      <c r="Y2176" s="17"/>
    </row>
    <row r="2177" spans="23:25" x14ac:dyDescent="0.2">
      <c r="W2177" s="17"/>
      <c r="X2177" s="17"/>
      <c r="Y2177" s="17"/>
    </row>
    <row r="2178" spans="23:25" x14ac:dyDescent="0.2">
      <c r="W2178" s="17"/>
      <c r="X2178" s="17"/>
      <c r="Y2178" s="17"/>
    </row>
    <row r="2179" spans="23:25" x14ac:dyDescent="0.2">
      <c r="W2179" s="17"/>
      <c r="X2179" s="17"/>
      <c r="Y2179" s="17"/>
    </row>
    <row r="2180" spans="23:25" x14ac:dyDescent="0.2">
      <c r="W2180" s="17"/>
      <c r="X2180" s="17"/>
      <c r="Y2180" s="17"/>
    </row>
    <row r="2181" spans="23:25" x14ac:dyDescent="0.2">
      <c r="W2181" s="17"/>
      <c r="X2181" s="17"/>
      <c r="Y2181" s="17"/>
    </row>
    <row r="2182" spans="23:25" x14ac:dyDescent="0.2">
      <c r="W2182" s="17"/>
      <c r="X2182" s="17"/>
      <c r="Y2182" s="17"/>
    </row>
    <row r="2183" spans="23:25" x14ac:dyDescent="0.2">
      <c r="W2183" s="17"/>
      <c r="X2183" s="17"/>
      <c r="Y2183" s="17"/>
    </row>
    <row r="2184" spans="23:25" x14ac:dyDescent="0.2">
      <c r="W2184" s="17"/>
      <c r="X2184" s="17"/>
      <c r="Y2184" s="17"/>
    </row>
    <row r="2185" spans="23:25" x14ac:dyDescent="0.2">
      <c r="W2185" s="17"/>
      <c r="X2185" s="17"/>
      <c r="Y2185" s="17"/>
    </row>
    <row r="2186" spans="23:25" x14ac:dyDescent="0.2">
      <c r="W2186" s="17"/>
      <c r="X2186" s="17"/>
      <c r="Y2186" s="17"/>
    </row>
    <row r="2187" spans="23:25" x14ac:dyDescent="0.2">
      <c r="W2187" s="17"/>
      <c r="X2187" s="17"/>
      <c r="Y2187" s="17"/>
    </row>
    <row r="2188" spans="23:25" x14ac:dyDescent="0.2">
      <c r="W2188" s="17"/>
      <c r="X2188" s="17"/>
      <c r="Y2188" s="17"/>
    </row>
    <row r="2189" spans="23:25" x14ac:dyDescent="0.2">
      <c r="W2189" s="17"/>
      <c r="X2189" s="17"/>
      <c r="Y2189" s="17"/>
    </row>
    <row r="2190" spans="23:25" x14ac:dyDescent="0.2">
      <c r="W2190" s="17"/>
      <c r="X2190" s="17"/>
      <c r="Y2190" s="17"/>
    </row>
    <row r="2191" spans="23:25" x14ac:dyDescent="0.2">
      <c r="W2191" s="17"/>
      <c r="X2191" s="17"/>
      <c r="Y2191" s="17"/>
    </row>
    <row r="2192" spans="23:25" x14ac:dyDescent="0.2">
      <c r="W2192" s="17"/>
      <c r="X2192" s="17"/>
      <c r="Y2192" s="17"/>
    </row>
    <row r="2193" spans="23:25" x14ac:dyDescent="0.2">
      <c r="W2193" s="17"/>
      <c r="X2193" s="17"/>
      <c r="Y2193" s="17"/>
    </row>
    <row r="2194" spans="23:25" x14ac:dyDescent="0.2">
      <c r="W2194" s="17"/>
      <c r="X2194" s="17"/>
      <c r="Y2194" s="17"/>
    </row>
    <row r="2195" spans="23:25" x14ac:dyDescent="0.2">
      <c r="W2195" s="17"/>
      <c r="X2195" s="17"/>
      <c r="Y2195" s="17"/>
    </row>
    <row r="2196" spans="23:25" x14ac:dyDescent="0.2">
      <c r="W2196" s="17"/>
      <c r="X2196" s="17"/>
      <c r="Y2196" s="17"/>
    </row>
    <row r="2197" spans="23:25" x14ac:dyDescent="0.2">
      <c r="W2197" s="17"/>
      <c r="X2197" s="17"/>
      <c r="Y2197" s="17"/>
    </row>
    <row r="2198" spans="23:25" x14ac:dyDescent="0.2">
      <c r="W2198" s="17"/>
      <c r="X2198" s="17"/>
      <c r="Y2198" s="17"/>
    </row>
    <row r="2199" spans="23:25" x14ac:dyDescent="0.2">
      <c r="W2199" s="17"/>
      <c r="X2199" s="17"/>
      <c r="Y2199" s="17"/>
    </row>
    <row r="2200" spans="23:25" x14ac:dyDescent="0.2">
      <c r="W2200" s="17"/>
      <c r="X2200" s="17"/>
      <c r="Y2200" s="17"/>
    </row>
    <row r="2201" spans="23:25" x14ac:dyDescent="0.2">
      <c r="W2201" s="17"/>
      <c r="X2201" s="17"/>
      <c r="Y2201" s="17"/>
    </row>
    <row r="2202" spans="23:25" x14ac:dyDescent="0.2">
      <c r="W2202" s="17"/>
      <c r="X2202" s="17"/>
      <c r="Y2202" s="17"/>
    </row>
    <row r="2203" spans="23:25" x14ac:dyDescent="0.2">
      <c r="W2203" s="17"/>
      <c r="X2203" s="17"/>
      <c r="Y2203" s="17"/>
    </row>
    <row r="2204" spans="23:25" x14ac:dyDescent="0.2">
      <c r="W2204" s="17"/>
      <c r="X2204" s="17"/>
      <c r="Y2204" s="17"/>
    </row>
    <row r="2205" spans="23:25" x14ac:dyDescent="0.2">
      <c r="W2205" s="17"/>
      <c r="X2205" s="17"/>
      <c r="Y2205" s="17"/>
    </row>
    <row r="2206" spans="23:25" x14ac:dyDescent="0.2">
      <c r="W2206" s="17"/>
      <c r="X2206" s="17"/>
      <c r="Y2206" s="17"/>
    </row>
    <row r="2207" spans="23:25" x14ac:dyDescent="0.2">
      <c r="W2207" s="17"/>
      <c r="X2207" s="17"/>
      <c r="Y2207" s="17"/>
    </row>
    <row r="2208" spans="23:25" x14ac:dyDescent="0.2">
      <c r="W2208" s="17"/>
      <c r="X2208" s="17"/>
      <c r="Y2208" s="17"/>
    </row>
    <row r="2209" spans="23:25" x14ac:dyDescent="0.2">
      <c r="W2209" s="17"/>
      <c r="X2209" s="17"/>
      <c r="Y2209" s="17"/>
    </row>
    <row r="2210" spans="23:25" x14ac:dyDescent="0.2">
      <c r="W2210" s="17"/>
      <c r="X2210" s="17"/>
      <c r="Y2210" s="17"/>
    </row>
    <row r="2211" spans="23:25" x14ac:dyDescent="0.2">
      <c r="W2211" s="17"/>
      <c r="X2211" s="17"/>
      <c r="Y2211" s="17"/>
    </row>
    <row r="2212" spans="23:25" x14ac:dyDescent="0.2">
      <c r="W2212" s="17"/>
      <c r="X2212" s="17"/>
      <c r="Y2212" s="17"/>
    </row>
    <row r="2213" spans="23:25" x14ac:dyDescent="0.2">
      <c r="W2213" s="17"/>
      <c r="X2213" s="17"/>
      <c r="Y2213" s="17"/>
    </row>
    <row r="2214" spans="23:25" x14ac:dyDescent="0.2">
      <c r="W2214" s="17"/>
      <c r="X2214" s="17"/>
      <c r="Y2214" s="17"/>
    </row>
    <row r="2215" spans="23:25" x14ac:dyDescent="0.2">
      <c r="W2215" s="17"/>
      <c r="X2215" s="17"/>
      <c r="Y2215" s="17"/>
    </row>
    <row r="2216" spans="23:25" x14ac:dyDescent="0.2">
      <c r="W2216" s="17"/>
      <c r="X2216" s="17"/>
      <c r="Y2216" s="17"/>
    </row>
    <row r="2217" spans="23:25" x14ac:dyDescent="0.2">
      <c r="W2217" s="17"/>
      <c r="X2217" s="17"/>
      <c r="Y2217" s="17"/>
    </row>
    <row r="2218" spans="23:25" x14ac:dyDescent="0.2">
      <c r="W2218" s="17"/>
      <c r="X2218" s="17"/>
      <c r="Y2218" s="17"/>
    </row>
    <row r="2219" spans="23:25" x14ac:dyDescent="0.2">
      <c r="W2219" s="17"/>
      <c r="X2219" s="17"/>
      <c r="Y2219" s="17"/>
    </row>
    <row r="2220" spans="23:25" x14ac:dyDescent="0.2">
      <c r="W2220" s="17"/>
      <c r="X2220" s="17"/>
      <c r="Y2220" s="17"/>
    </row>
    <row r="2221" spans="23:25" x14ac:dyDescent="0.2">
      <c r="W2221" s="17"/>
      <c r="X2221" s="17"/>
      <c r="Y2221" s="17"/>
    </row>
    <row r="2222" spans="23:25" x14ac:dyDescent="0.2">
      <c r="W2222" s="17"/>
      <c r="X2222" s="17"/>
      <c r="Y2222" s="17"/>
    </row>
    <row r="2223" spans="23:25" x14ac:dyDescent="0.2">
      <c r="W2223" s="17"/>
      <c r="X2223" s="17"/>
      <c r="Y2223" s="17"/>
    </row>
    <row r="2224" spans="23:25" x14ac:dyDescent="0.2">
      <c r="W2224" s="17"/>
      <c r="X2224" s="17"/>
      <c r="Y2224" s="17"/>
    </row>
    <row r="2225" spans="23:25" x14ac:dyDescent="0.2">
      <c r="W2225" s="17"/>
      <c r="X2225" s="17"/>
      <c r="Y2225" s="17"/>
    </row>
    <row r="2226" spans="23:25" x14ac:dyDescent="0.2">
      <c r="W2226" s="17"/>
      <c r="X2226" s="17"/>
      <c r="Y2226" s="17"/>
    </row>
    <row r="2227" spans="23:25" x14ac:dyDescent="0.2">
      <c r="W2227" s="17"/>
      <c r="X2227" s="17"/>
      <c r="Y2227" s="17"/>
    </row>
    <row r="2228" spans="23:25" x14ac:dyDescent="0.2">
      <c r="W2228" s="17"/>
      <c r="X2228" s="17"/>
      <c r="Y2228" s="17"/>
    </row>
    <row r="2229" spans="23:25" x14ac:dyDescent="0.2">
      <c r="W2229" s="17"/>
      <c r="X2229" s="17"/>
      <c r="Y2229" s="17"/>
    </row>
    <row r="2230" spans="23:25" x14ac:dyDescent="0.2">
      <c r="W2230" s="17"/>
      <c r="X2230" s="17"/>
      <c r="Y2230" s="17"/>
    </row>
    <row r="2231" spans="23:25" x14ac:dyDescent="0.2">
      <c r="W2231" s="17"/>
      <c r="X2231" s="17"/>
      <c r="Y2231" s="17"/>
    </row>
    <row r="2232" spans="23:25" x14ac:dyDescent="0.2">
      <c r="W2232" s="17"/>
      <c r="X2232" s="17"/>
      <c r="Y2232" s="17"/>
    </row>
    <row r="2233" spans="23:25" x14ac:dyDescent="0.2">
      <c r="W2233" s="17"/>
      <c r="X2233" s="17"/>
      <c r="Y2233" s="17"/>
    </row>
    <row r="2234" spans="23:25" x14ac:dyDescent="0.2">
      <c r="W2234" s="17"/>
      <c r="X2234" s="17"/>
      <c r="Y2234" s="17"/>
    </row>
    <row r="2235" spans="23:25" x14ac:dyDescent="0.2">
      <c r="W2235" s="17"/>
      <c r="X2235" s="17"/>
      <c r="Y2235" s="17"/>
    </row>
    <row r="2236" spans="23:25" x14ac:dyDescent="0.2">
      <c r="W2236" s="17"/>
      <c r="X2236" s="17"/>
      <c r="Y2236" s="17"/>
    </row>
    <row r="2237" spans="23:25" x14ac:dyDescent="0.2">
      <c r="W2237" s="17"/>
      <c r="X2237" s="17"/>
      <c r="Y2237" s="17"/>
    </row>
    <row r="2238" spans="23:25" x14ac:dyDescent="0.2">
      <c r="W2238" s="17"/>
      <c r="X2238" s="17"/>
      <c r="Y2238" s="17"/>
    </row>
    <row r="2239" spans="23:25" x14ac:dyDescent="0.2">
      <c r="W2239" s="17"/>
      <c r="X2239" s="17"/>
      <c r="Y2239" s="17"/>
    </row>
    <row r="2240" spans="23:25" x14ac:dyDescent="0.2">
      <c r="W2240" s="17"/>
      <c r="X2240" s="17"/>
      <c r="Y2240" s="17"/>
    </row>
    <row r="2241" spans="23:25" x14ac:dyDescent="0.2">
      <c r="W2241" s="17"/>
      <c r="X2241" s="17"/>
      <c r="Y2241" s="17"/>
    </row>
    <row r="2242" spans="23:25" x14ac:dyDescent="0.2">
      <c r="W2242" s="17"/>
      <c r="X2242" s="17"/>
      <c r="Y2242" s="17"/>
    </row>
    <row r="2243" spans="23:25" x14ac:dyDescent="0.2">
      <c r="W2243" s="17"/>
      <c r="X2243" s="17"/>
      <c r="Y2243" s="17"/>
    </row>
    <row r="2244" spans="23:25" x14ac:dyDescent="0.2">
      <c r="W2244" s="17"/>
      <c r="X2244" s="17"/>
      <c r="Y2244" s="17"/>
    </row>
    <row r="2245" spans="23:25" x14ac:dyDescent="0.2">
      <c r="W2245" s="17"/>
      <c r="X2245" s="17"/>
      <c r="Y2245" s="17"/>
    </row>
    <row r="2246" spans="23:25" x14ac:dyDescent="0.2">
      <c r="W2246" s="17"/>
      <c r="X2246" s="17"/>
      <c r="Y2246" s="17"/>
    </row>
    <row r="2247" spans="23:25" x14ac:dyDescent="0.2">
      <c r="W2247" s="17"/>
      <c r="X2247" s="17"/>
      <c r="Y2247" s="17"/>
    </row>
    <row r="2248" spans="23:25" x14ac:dyDescent="0.2">
      <c r="W2248" s="17"/>
      <c r="X2248" s="17"/>
      <c r="Y2248" s="17"/>
    </row>
    <row r="2249" spans="23:25" x14ac:dyDescent="0.2">
      <c r="W2249" s="17"/>
      <c r="X2249" s="17"/>
      <c r="Y2249" s="17"/>
    </row>
    <row r="2250" spans="23:25" x14ac:dyDescent="0.2">
      <c r="W2250" s="17"/>
      <c r="X2250" s="17"/>
      <c r="Y2250" s="17"/>
    </row>
    <row r="2251" spans="23:25" x14ac:dyDescent="0.2">
      <c r="W2251" s="17"/>
      <c r="X2251" s="17"/>
      <c r="Y2251" s="17"/>
    </row>
    <row r="2252" spans="23:25" x14ac:dyDescent="0.2">
      <c r="W2252" s="17"/>
      <c r="X2252" s="17"/>
      <c r="Y2252" s="17"/>
    </row>
    <row r="2253" spans="23:25" x14ac:dyDescent="0.2">
      <c r="W2253" s="17"/>
      <c r="X2253" s="17"/>
      <c r="Y2253" s="17"/>
    </row>
    <row r="2254" spans="23:25" x14ac:dyDescent="0.2">
      <c r="W2254" s="17"/>
      <c r="X2254" s="17"/>
      <c r="Y2254" s="17"/>
    </row>
    <row r="2255" spans="23:25" x14ac:dyDescent="0.2">
      <c r="W2255" s="17"/>
      <c r="X2255" s="17"/>
      <c r="Y2255" s="17"/>
    </row>
    <row r="2256" spans="23:25" x14ac:dyDescent="0.2">
      <c r="W2256" s="17"/>
      <c r="X2256" s="17"/>
      <c r="Y2256" s="17"/>
    </row>
    <row r="2257" spans="23:25" x14ac:dyDescent="0.2">
      <c r="W2257" s="17"/>
      <c r="X2257" s="17"/>
      <c r="Y2257" s="17"/>
    </row>
    <row r="2258" spans="23:25" x14ac:dyDescent="0.2">
      <c r="W2258" s="17"/>
      <c r="X2258" s="17"/>
      <c r="Y2258" s="17"/>
    </row>
    <row r="2259" spans="23:25" x14ac:dyDescent="0.2">
      <c r="W2259" s="17"/>
      <c r="X2259" s="17"/>
      <c r="Y2259" s="17"/>
    </row>
    <row r="2260" spans="23:25" x14ac:dyDescent="0.2">
      <c r="W2260" s="17"/>
      <c r="X2260" s="17"/>
      <c r="Y2260" s="17"/>
    </row>
    <row r="2261" spans="23:25" x14ac:dyDescent="0.2">
      <c r="W2261" s="17"/>
      <c r="X2261" s="17"/>
      <c r="Y2261" s="17"/>
    </row>
    <row r="2262" spans="23:25" x14ac:dyDescent="0.2">
      <c r="W2262" s="17"/>
      <c r="X2262" s="17"/>
      <c r="Y2262" s="17"/>
    </row>
    <row r="2263" spans="23:25" x14ac:dyDescent="0.2">
      <c r="W2263" s="17"/>
      <c r="X2263" s="17"/>
      <c r="Y2263" s="17"/>
    </row>
    <row r="2264" spans="23:25" x14ac:dyDescent="0.2">
      <c r="W2264" s="17"/>
      <c r="X2264" s="17"/>
      <c r="Y2264" s="17"/>
    </row>
    <row r="2265" spans="23:25" x14ac:dyDescent="0.2">
      <c r="W2265" s="17"/>
      <c r="X2265" s="17"/>
      <c r="Y2265" s="17"/>
    </row>
    <row r="2266" spans="23:25" x14ac:dyDescent="0.2">
      <c r="W2266" s="17"/>
      <c r="X2266" s="17"/>
      <c r="Y2266" s="17"/>
    </row>
    <row r="2267" spans="23:25" x14ac:dyDescent="0.2">
      <c r="W2267" s="17"/>
      <c r="X2267" s="17"/>
      <c r="Y2267" s="17"/>
    </row>
    <row r="2268" spans="23:25" x14ac:dyDescent="0.2">
      <c r="W2268" s="17"/>
      <c r="X2268" s="17"/>
      <c r="Y2268" s="17"/>
    </row>
    <row r="2269" spans="23:25" x14ac:dyDescent="0.2">
      <c r="W2269" s="17"/>
      <c r="X2269" s="17"/>
      <c r="Y2269" s="17"/>
    </row>
    <row r="2270" spans="23:25" x14ac:dyDescent="0.2">
      <c r="W2270" s="17"/>
      <c r="X2270" s="17"/>
      <c r="Y2270" s="17"/>
    </row>
    <row r="2271" spans="23:25" x14ac:dyDescent="0.2">
      <c r="W2271" s="17"/>
      <c r="X2271" s="17"/>
      <c r="Y2271" s="17"/>
    </row>
    <row r="2272" spans="23:25" x14ac:dyDescent="0.2">
      <c r="W2272" s="17"/>
      <c r="X2272" s="17"/>
      <c r="Y2272" s="17"/>
    </row>
    <row r="2273" spans="23:25" x14ac:dyDescent="0.2">
      <c r="W2273" s="17"/>
      <c r="X2273" s="17"/>
      <c r="Y2273" s="17"/>
    </row>
    <row r="2274" spans="23:25" x14ac:dyDescent="0.2">
      <c r="W2274" s="17"/>
      <c r="X2274" s="17"/>
      <c r="Y2274" s="17"/>
    </row>
    <row r="2275" spans="23:25" x14ac:dyDescent="0.2">
      <c r="W2275" s="17"/>
      <c r="X2275" s="17"/>
      <c r="Y2275" s="17"/>
    </row>
    <row r="2276" spans="23:25" x14ac:dyDescent="0.2">
      <c r="W2276" s="17"/>
      <c r="X2276" s="17"/>
      <c r="Y2276" s="17"/>
    </row>
    <row r="2277" spans="23:25" x14ac:dyDescent="0.2">
      <c r="W2277" s="17"/>
      <c r="X2277" s="17"/>
      <c r="Y2277" s="17"/>
    </row>
    <row r="2278" spans="23:25" x14ac:dyDescent="0.2">
      <c r="W2278" s="17"/>
      <c r="X2278" s="17"/>
      <c r="Y2278" s="17"/>
    </row>
    <row r="2279" spans="23:25" x14ac:dyDescent="0.2">
      <c r="W2279" s="17"/>
      <c r="X2279" s="17"/>
      <c r="Y2279" s="17"/>
    </row>
    <row r="2280" spans="23:25" x14ac:dyDescent="0.2">
      <c r="W2280" s="17"/>
      <c r="X2280" s="17"/>
      <c r="Y2280" s="17"/>
    </row>
    <row r="2281" spans="23:25" x14ac:dyDescent="0.2">
      <c r="W2281" s="17"/>
      <c r="X2281" s="17"/>
      <c r="Y2281" s="17"/>
    </row>
    <row r="2282" spans="23:25" x14ac:dyDescent="0.2">
      <c r="W2282" s="17"/>
      <c r="X2282" s="17"/>
      <c r="Y2282" s="17"/>
    </row>
    <row r="2283" spans="23:25" x14ac:dyDescent="0.2">
      <c r="W2283" s="17"/>
      <c r="X2283" s="17"/>
      <c r="Y2283" s="17"/>
    </row>
    <row r="2284" spans="23:25" x14ac:dyDescent="0.2">
      <c r="W2284" s="17"/>
      <c r="X2284" s="17"/>
      <c r="Y2284" s="17"/>
    </row>
    <row r="2285" spans="23:25" x14ac:dyDescent="0.2">
      <c r="W2285" s="17"/>
      <c r="X2285" s="17"/>
      <c r="Y2285" s="17"/>
    </row>
    <row r="2286" spans="23:25" x14ac:dyDescent="0.2">
      <c r="W2286" s="17"/>
      <c r="X2286" s="17"/>
      <c r="Y2286" s="17"/>
    </row>
    <row r="2287" spans="23:25" x14ac:dyDescent="0.2">
      <c r="W2287" s="17"/>
      <c r="X2287" s="17"/>
      <c r="Y2287" s="17"/>
    </row>
    <row r="2288" spans="23:25" x14ac:dyDescent="0.2">
      <c r="W2288" s="17"/>
      <c r="X2288" s="17"/>
      <c r="Y2288" s="17"/>
    </row>
    <row r="2289" spans="23:25" x14ac:dyDescent="0.2">
      <c r="W2289" s="17"/>
      <c r="X2289" s="17"/>
      <c r="Y2289" s="17"/>
    </row>
    <row r="2290" spans="23:25" x14ac:dyDescent="0.2">
      <c r="W2290" s="17"/>
      <c r="X2290" s="17"/>
      <c r="Y2290" s="17"/>
    </row>
    <row r="2291" spans="23:25" x14ac:dyDescent="0.2">
      <c r="W2291" s="17"/>
      <c r="X2291" s="17"/>
      <c r="Y2291" s="17"/>
    </row>
    <row r="2292" spans="23:25" x14ac:dyDescent="0.2">
      <c r="W2292" s="17"/>
      <c r="X2292" s="17"/>
      <c r="Y2292" s="17"/>
    </row>
    <row r="2293" spans="23:25" x14ac:dyDescent="0.2">
      <c r="W2293" s="17"/>
      <c r="X2293" s="17"/>
      <c r="Y2293" s="17"/>
    </row>
    <row r="2294" spans="23:25" x14ac:dyDescent="0.2">
      <c r="W2294" s="17"/>
      <c r="X2294" s="17"/>
      <c r="Y2294" s="17"/>
    </row>
    <row r="2295" spans="23:25" x14ac:dyDescent="0.2">
      <c r="W2295" s="17"/>
      <c r="X2295" s="17"/>
      <c r="Y2295" s="17"/>
    </row>
    <row r="2296" spans="23:25" x14ac:dyDescent="0.2">
      <c r="W2296" s="17"/>
      <c r="X2296" s="17"/>
      <c r="Y2296" s="17"/>
    </row>
    <row r="2297" spans="23:25" x14ac:dyDescent="0.2">
      <c r="W2297" s="17"/>
      <c r="X2297" s="17"/>
      <c r="Y2297" s="17"/>
    </row>
    <row r="2298" spans="23:25" x14ac:dyDescent="0.2">
      <c r="W2298" s="17"/>
      <c r="X2298" s="17"/>
      <c r="Y2298" s="17"/>
    </row>
    <row r="2299" spans="23:25" x14ac:dyDescent="0.2">
      <c r="W2299" s="17"/>
      <c r="X2299" s="17"/>
      <c r="Y2299" s="17"/>
    </row>
    <row r="2300" spans="23:25" x14ac:dyDescent="0.2">
      <c r="W2300" s="17"/>
      <c r="X2300" s="17"/>
      <c r="Y2300" s="17"/>
    </row>
    <row r="2301" spans="23:25" x14ac:dyDescent="0.2">
      <c r="W2301" s="17"/>
      <c r="X2301" s="17"/>
      <c r="Y2301" s="17"/>
    </row>
    <row r="2302" spans="23:25" x14ac:dyDescent="0.2">
      <c r="W2302" s="17"/>
      <c r="X2302" s="17"/>
      <c r="Y2302" s="17"/>
    </row>
    <row r="2303" spans="23:25" x14ac:dyDescent="0.2">
      <c r="W2303" s="17"/>
      <c r="X2303" s="17"/>
      <c r="Y2303" s="17"/>
    </row>
    <row r="2304" spans="23:25" x14ac:dyDescent="0.2">
      <c r="W2304" s="17"/>
      <c r="X2304" s="17"/>
      <c r="Y2304" s="17"/>
    </row>
    <row r="2305" spans="23:25" x14ac:dyDescent="0.2">
      <c r="W2305" s="17"/>
      <c r="X2305" s="17"/>
      <c r="Y2305" s="17"/>
    </row>
    <row r="2306" spans="23:25" x14ac:dyDescent="0.2">
      <c r="W2306" s="17"/>
      <c r="X2306" s="17"/>
      <c r="Y2306" s="17"/>
    </row>
    <row r="2307" spans="23:25" x14ac:dyDescent="0.2">
      <c r="W2307" s="17"/>
      <c r="X2307" s="17"/>
      <c r="Y2307" s="17"/>
    </row>
    <row r="2308" spans="23:25" x14ac:dyDescent="0.2">
      <c r="W2308" s="17"/>
      <c r="X2308" s="17"/>
      <c r="Y2308" s="17"/>
    </row>
    <row r="2309" spans="23:25" x14ac:dyDescent="0.2">
      <c r="W2309" s="17"/>
      <c r="X2309" s="17"/>
      <c r="Y2309" s="17"/>
    </row>
    <row r="2310" spans="23:25" x14ac:dyDescent="0.2">
      <c r="W2310" s="17"/>
      <c r="X2310" s="17"/>
      <c r="Y2310" s="17"/>
    </row>
    <row r="2311" spans="23:25" x14ac:dyDescent="0.2">
      <c r="W2311" s="17"/>
      <c r="X2311" s="17"/>
      <c r="Y2311" s="17"/>
    </row>
    <row r="2312" spans="23:25" x14ac:dyDescent="0.2">
      <c r="W2312" s="17"/>
      <c r="X2312" s="17"/>
      <c r="Y2312" s="17"/>
    </row>
    <row r="2313" spans="23:25" x14ac:dyDescent="0.2">
      <c r="W2313" s="17"/>
      <c r="X2313" s="17"/>
      <c r="Y2313" s="17"/>
    </row>
    <row r="2314" spans="23:25" x14ac:dyDescent="0.2">
      <c r="W2314" s="17"/>
      <c r="X2314" s="17"/>
      <c r="Y2314" s="17"/>
    </row>
    <row r="2315" spans="23:25" x14ac:dyDescent="0.2">
      <c r="W2315" s="17"/>
      <c r="X2315" s="17"/>
      <c r="Y2315" s="17"/>
    </row>
    <row r="2316" spans="23:25" x14ac:dyDescent="0.2">
      <c r="W2316" s="17"/>
      <c r="X2316" s="17"/>
      <c r="Y2316" s="17"/>
    </row>
    <row r="2317" spans="23:25" x14ac:dyDescent="0.2">
      <c r="W2317" s="17"/>
      <c r="X2317" s="17"/>
      <c r="Y2317" s="17"/>
    </row>
    <row r="2318" spans="23:25" x14ac:dyDescent="0.2">
      <c r="W2318" s="17"/>
      <c r="X2318" s="17"/>
      <c r="Y2318" s="17"/>
    </row>
    <row r="2319" spans="23:25" x14ac:dyDescent="0.2">
      <c r="W2319" s="17"/>
      <c r="X2319" s="17"/>
      <c r="Y2319" s="17"/>
    </row>
    <row r="2320" spans="23:25" x14ac:dyDescent="0.2">
      <c r="W2320" s="17"/>
      <c r="X2320" s="17"/>
      <c r="Y2320" s="17"/>
    </row>
    <row r="2321" spans="23:25" x14ac:dyDescent="0.2">
      <c r="W2321" s="17"/>
      <c r="X2321" s="17"/>
      <c r="Y2321" s="17"/>
    </row>
    <row r="2322" spans="23:25" x14ac:dyDescent="0.2">
      <c r="W2322" s="17"/>
      <c r="X2322" s="17"/>
      <c r="Y2322" s="17"/>
    </row>
    <row r="2323" spans="23:25" x14ac:dyDescent="0.2">
      <c r="W2323" s="17"/>
      <c r="X2323" s="17"/>
      <c r="Y2323" s="17"/>
    </row>
    <row r="2324" spans="23:25" x14ac:dyDescent="0.2">
      <c r="W2324" s="17"/>
      <c r="X2324" s="17"/>
      <c r="Y2324" s="17"/>
    </row>
    <row r="2325" spans="23:25" x14ac:dyDescent="0.2">
      <c r="W2325" s="17"/>
      <c r="X2325" s="17"/>
      <c r="Y2325" s="17"/>
    </row>
    <row r="2326" spans="23:25" x14ac:dyDescent="0.2">
      <c r="W2326" s="17"/>
      <c r="X2326" s="17"/>
      <c r="Y2326" s="17"/>
    </row>
    <row r="2327" spans="23:25" x14ac:dyDescent="0.2">
      <c r="W2327" s="17"/>
      <c r="X2327" s="17"/>
      <c r="Y2327" s="17"/>
    </row>
    <row r="2328" spans="23:25" x14ac:dyDescent="0.2">
      <c r="W2328" s="17"/>
      <c r="X2328" s="17"/>
      <c r="Y2328" s="17"/>
    </row>
    <row r="2329" spans="23:25" x14ac:dyDescent="0.2">
      <c r="W2329" s="17"/>
      <c r="X2329" s="17"/>
      <c r="Y2329" s="17"/>
    </row>
    <row r="2330" spans="23:25" x14ac:dyDescent="0.2">
      <c r="W2330" s="17"/>
      <c r="X2330" s="17"/>
      <c r="Y2330" s="17"/>
    </row>
    <row r="2331" spans="23:25" x14ac:dyDescent="0.2">
      <c r="W2331" s="17"/>
      <c r="X2331" s="17"/>
      <c r="Y2331" s="17"/>
    </row>
    <row r="2332" spans="23:25" x14ac:dyDescent="0.2">
      <c r="W2332" s="17"/>
      <c r="X2332" s="17"/>
      <c r="Y2332" s="17"/>
    </row>
    <row r="2333" spans="23:25" x14ac:dyDescent="0.2">
      <c r="W2333" s="17"/>
      <c r="X2333" s="17"/>
      <c r="Y2333" s="17"/>
    </row>
    <row r="2334" spans="23:25" x14ac:dyDescent="0.2">
      <c r="W2334" s="17"/>
      <c r="X2334" s="17"/>
      <c r="Y2334" s="17"/>
    </row>
    <row r="2335" spans="23:25" x14ac:dyDescent="0.2">
      <c r="W2335" s="17"/>
      <c r="X2335" s="17"/>
      <c r="Y2335" s="17"/>
    </row>
    <row r="2336" spans="23:25" x14ac:dyDescent="0.2">
      <c r="W2336" s="17"/>
      <c r="X2336" s="17"/>
      <c r="Y2336" s="17"/>
    </row>
    <row r="2337" spans="23:25" x14ac:dyDescent="0.2">
      <c r="W2337" s="17"/>
      <c r="X2337" s="17"/>
      <c r="Y2337" s="17"/>
    </row>
    <row r="2338" spans="23:25" x14ac:dyDescent="0.2">
      <c r="W2338" s="17"/>
      <c r="X2338" s="17"/>
      <c r="Y2338" s="17"/>
    </row>
    <row r="2339" spans="23:25" x14ac:dyDescent="0.2">
      <c r="W2339" s="17"/>
      <c r="X2339" s="17"/>
      <c r="Y2339" s="17"/>
    </row>
    <row r="2340" spans="23:25" x14ac:dyDescent="0.2">
      <c r="W2340" s="17"/>
      <c r="X2340" s="17"/>
      <c r="Y2340" s="17"/>
    </row>
    <row r="2341" spans="23:25" x14ac:dyDescent="0.2">
      <c r="W2341" s="17"/>
      <c r="X2341" s="17"/>
      <c r="Y2341" s="17"/>
    </row>
    <row r="2342" spans="23:25" x14ac:dyDescent="0.2">
      <c r="W2342" s="17"/>
      <c r="X2342" s="17"/>
      <c r="Y2342" s="17"/>
    </row>
    <row r="2343" spans="23:25" x14ac:dyDescent="0.2">
      <c r="W2343" s="17"/>
      <c r="X2343" s="17"/>
      <c r="Y2343" s="17"/>
    </row>
    <row r="2344" spans="23:25" x14ac:dyDescent="0.2">
      <c r="W2344" s="17"/>
      <c r="X2344" s="17"/>
      <c r="Y2344" s="17"/>
    </row>
    <row r="2345" spans="23:25" x14ac:dyDescent="0.2">
      <c r="W2345" s="17"/>
      <c r="X2345" s="17"/>
      <c r="Y2345" s="17"/>
    </row>
    <row r="2346" spans="23:25" x14ac:dyDescent="0.2">
      <c r="W2346" s="17"/>
      <c r="X2346" s="17"/>
      <c r="Y2346" s="17"/>
    </row>
    <row r="2347" spans="23:25" x14ac:dyDescent="0.2">
      <c r="W2347" s="17"/>
      <c r="X2347" s="17"/>
      <c r="Y2347" s="17"/>
    </row>
    <row r="2348" spans="23:25" x14ac:dyDescent="0.2">
      <c r="W2348" s="17"/>
      <c r="X2348" s="17"/>
      <c r="Y2348" s="17"/>
    </row>
    <row r="2349" spans="23:25" x14ac:dyDescent="0.2">
      <c r="W2349" s="17"/>
      <c r="X2349" s="17"/>
      <c r="Y2349" s="17"/>
    </row>
    <row r="2350" spans="23:25" x14ac:dyDescent="0.2">
      <c r="W2350" s="17"/>
      <c r="X2350" s="17"/>
      <c r="Y2350" s="17"/>
    </row>
    <row r="2351" spans="23:25" x14ac:dyDescent="0.2">
      <c r="W2351" s="17"/>
      <c r="X2351" s="17"/>
      <c r="Y2351" s="17"/>
    </row>
    <row r="2352" spans="23:25" x14ac:dyDescent="0.2">
      <c r="W2352" s="17"/>
      <c r="X2352" s="17"/>
      <c r="Y2352" s="17"/>
    </row>
    <row r="2353" spans="23:25" x14ac:dyDescent="0.2">
      <c r="W2353" s="17"/>
      <c r="X2353" s="17"/>
      <c r="Y2353" s="17"/>
    </row>
    <row r="2354" spans="23:25" x14ac:dyDescent="0.2">
      <c r="W2354" s="17"/>
      <c r="X2354" s="17"/>
      <c r="Y2354" s="17"/>
    </row>
    <row r="2355" spans="23:25" x14ac:dyDescent="0.2">
      <c r="W2355" s="17"/>
      <c r="X2355" s="17"/>
      <c r="Y2355" s="17"/>
    </row>
    <row r="2356" spans="23:25" x14ac:dyDescent="0.2">
      <c r="W2356" s="17"/>
      <c r="X2356" s="17"/>
      <c r="Y2356" s="17"/>
    </row>
    <row r="2357" spans="23:25" x14ac:dyDescent="0.2">
      <c r="W2357" s="17"/>
      <c r="X2357" s="17"/>
      <c r="Y2357" s="17"/>
    </row>
    <row r="2358" spans="23:25" x14ac:dyDescent="0.2">
      <c r="W2358" s="17"/>
      <c r="X2358" s="17"/>
      <c r="Y2358" s="17"/>
    </row>
    <row r="2359" spans="23:25" x14ac:dyDescent="0.2">
      <c r="W2359" s="17"/>
      <c r="X2359" s="17"/>
      <c r="Y2359" s="17"/>
    </row>
    <row r="2360" spans="23:25" x14ac:dyDescent="0.2">
      <c r="W2360" s="17"/>
      <c r="X2360" s="17"/>
      <c r="Y2360" s="17"/>
    </row>
    <row r="2361" spans="23:25" x14ac:dyDescent="0.2">
      <c r="W2361" s="17"/>
      <c r="X2361" s="17"/>
      <c r="Y2361" s="17"/>
    </row>
    <row r="2362" spans="23:25" x14ac:dyDescent="0.2">
      <c r="W2362" s="17"/>
      <c r="X2362" s="17"/>
      <c r="Y2362" s="17"/>
    </row>
    <row r="2363" spans="23:25" x14ac:dyDescent="0.2">
      <c r="W2363" s="17"/>
      <c r="X2363" s="17"/>
      <c r="Y2363" s="17"/>
    </row>
    <row r="2364" spans="23:25" x14ac:dyDescent="0.2">
      <c r="W2364" s="17"/>
      <c r="X2364" s="17"/>
      <c r="Y2364" s="17"/>
    </row>
    <row r="2365" spans="23:25" x14ac:dyDescent="0.2">
      <c r="W2365" s="17"/>
      <c r="X2365" s="17"/>
      <c r="Y2365" s="17"/>
    </row>
    <row r="2366" spans="23:25" x14ac:dyDescent="0.2">
      <c r="W2366" s="17"/>
      <c r="X2366" s="17"/>
      <c r="Y2366" s="17"/>
    </row>
    <row r="2367" spans="23:25" x14ac:dyDescent="0.2">
      <c r="W2367" s="17"/>
      <c r="X2367" s="17"/>
      <c r="Y2367" s="17"/>
    </row>
    <row r="2368" spans="23:25" x14ac:dyDescent="0.2">
      <c r="W2368" s="17"/>
      <c r="X2368" s="17"/>
      <c r="Y2368" s="17"/>
    </row>
    <row r="2369" spans="23:25" x14ac:dyDescent="0.2">
      <c r="W2369" s="17"/>
      <c r="X2369" s="17"/>
      <c r="Y2369" s="17"/>
    </row>
    <row r="2370" spans="23:25" x14ac:dyDescent="0.2">
      <c r="W2370" s="17"/>
      <c r="X2370" s="17"/>
      <c r="Y2370" s="17"/>
    </row>
    <row r="2371" spans="23:25" x14ac:dyDescent="0.2">
      <c r="W2371" s="17"/>
      <c r="X2371" s="17"/>
      <c r="Y2371" s="17"/>
    </row>
    <row r="2372" spans="23:25" x14ac:dyDescent="0.2">
      <c r="W2372" s="17"/>
      <c r="X2372" s="17"/>
      <c r="Y2372" s="17"/>
    </row>
    <row r="2373" spans="23:25" x14ac:dyDescent="0.2">
      <c r="W2373" s="17"/>
      <c r="X2373" s="17"/>
      <c r="Y2373" s="17"/>
    </row>
    <row r="2374" spans="23:25" x14ac:dyDescent="0.2">
      <c r="W2374" s="17"/>
      <c r="X2374" s="17"/>
      <c r="Y2374" s="17"/>
    </row>
    <row r="2375" spans="23:25" x14ac:dyDescent="0.2">
      <c r="W2375" s="17"/>
      <c r="X2375" s="17"/>
      <c r="Y2375" s="17"/>
    </row>
    <row r="2376" spans="23:25" x14ac:dyDescent="0.2">
      <c r="W2376" s="17"/>
      <c r="X2376" s="17"/>
      <c r="Y2376" s="17"/>
    </row>
    <row r="2377" spans="23:25" x14ac:dyDescent="0.2">
      <c r="W2377" s="17"/>
      <c r="X2377" s="17"/>
      <c r="Y2377" s="17"/>
    </row>
    <row r="2378" spans="23:25" x14ac:dyDescent="0.2">
      <c r="W2378" s="17"/>
      <c r="X2378" s="17"/>
      <c r="Y2378" s="17"/>
    </row>
    <row r="2379" spans="23:25" x14ac:dyDescent="0.2">
      <c r="W2379" s="17"/>
      <c r="X2379" s="17"/>
      <c r="Y2379" s="17"/>
    </row>
    <row r="2380" spans="23:25" x14ac:dyDescent="0.2">
      <c r="W2380" s="17"/>
      <c r="X2380" s="17"/>
      <c r="Y2380" s="17"/>
    </row>
    <row r="2381" spans="23:25" x14ac:dyDescent="0.2">
      <c r="W2381" s="17"/>
      <c r="X2381" s="17"/>
      <c r="Y2381" s="17"/>
    </row>
    <row r="2382" spans="23:25" x14ac:dyDescent="0.2">
      <c r="W2382" s="17"/>
      <c r="X2382" s="17"/>
      <c r="Y2382" s="17"/>
    </row>
    <row r="2383" spans="23:25" x14ac:dyDescent="0.2">
      <c r="W2383" s="17"/>
      <c r="X2383" s="17"/>
      <c r="Y2383" s="17"/>
    </row>
    <row r="2384" spans="23:25" x14ac:dyDescent="0.2">
      <c r="W2384" s="17"/>
      <c r="X2384" s="17"/>
      <c r="Y2384" s="17"/>
    </row>
    <row r="2385" spans="23:25" x14ac:dyDescent="0.2">
      <c r="W2385" s="17"/>
      <c r="X2385" s="17"/>
      <c r="Y2385" s="17"/>
    </row>
    <row r="2386" spans="23:25" x14ac:dyDescent="0.2">
      <c r="W2386" s="17"/>
      <c r="X2386" s="17"/>
      <c r="Y2386" s="17"/>
    </row>
    <row r="2387" spans="23:25" x14ac:dyDescent="0.2">
      <c r="W2387" s="17"/>
      <c r="X2387" s="17"/>
      <c r="Y2387" s="17"/>
    </row>
    <row r="2388" spans="23:25" x14ac:dyDescent="0.2">
      <c r="W2388" s="17"/>
      <c r="X2388" s="17"/>
      <c r="Y2388" s="17"/>
    </row>
    <row r="2389" spans="23:25" x14ac:dyDescent="0.2">
      <c r="W2389" s="17"/>
      <c r="X2389" s="17"/>
      <c r="Y2389" s="17"/>
    </row>
    <row r="2390" spans="23:25" x14ac:dyDescent="0.2">
      <c r="W2390" s="17"/>
      <c r="X2390" s="17"/>
      <c r="Y2390" s="17"/>
    </row>
    <row r="2391" spans="23:25" x14ac:dyDescent="0.2">
      <c r="W2391" s="17"/>
      <c r="X2391" s="17"/>
      <c r="Y2391" s="17"/>
    </row>
    <row r="2392" spans="23:25" x14ac:dyDescent="0.2">
      <c r="W2392" s="17"/>
      <c r="X2392" s="17"/>
      <c r="Y2392" s="17"/>
    </row>
    <row r="2393" spans="23:25" x14ac:dyDescent="0.2">
      <c r="W2393" s="17"/>
      <c r="X2393" s="17"/>
      <c r="Y2393" s="17"/>
    </row>
    <row r="2394" spans="23:25" x14ac:dyDescent="0.2">
      <c r="W2394" s="17"/>
      <c r="X2394" s="17"/>
      <c r="Y2394" s="17"/>
    </row>
    <row r="2395" spans="23:25" x14ac:dyDescent="0.2">
      <c r="W2395" s="17"/>
      <c r="X2395" s="17"/>
      <c r="Y2395" s="17"/>
    </row>
    <row r="2396" spans="23:25" x14ac:dyDescent="0.2">
      <c r="W2396" s="17"/>
      <c r="X2396" s="17"/>
      <c r="Y2396" s="17"/>
    </row>
    <row r="2397" spans="23:25" x14ac:dyDescent="0.2">
      <c r="W2397" s="17"/>
      <c r="X2397" s="17"/>
      <c r="Y2397" s="17"/>
    </row>
    <row r="2398" spans="23:25" x14ac:dyDescent="0.2">
      <c r="W2398" s="17"/>
      <c r="X2398" s="17"/>
      <c r="Y2398" s="17"/>
    </row>
    <row r="2399" spans="23:25" x14ac:dyDescent="0.2">
      <c r="W2399" s="17"/>
      <c r="X2399" s="17"/>
      <c r="Y2399" s="17"/>
    </row>
    <row r="2400" spans="23:25" x14ac:dyDescent="0.2">
      <c r="W2400" s="17"/>
      <c r="X2400" s="17"/>
      <c r="Y2400" s="17"/>
    </row>
    <row r="2401" spans="23:25" x14ac:dyDescent="0.2">
      <c r="W2401" s="17"/>
      <c r="X2401" s="17"/>
      <c r="Y2401" s="17"/>
    </row>
    <row r="2402" spans="23:25" x14ac:dyDescent="0.2">
      <c r="W2402" s="17"/>
      <c r="X2402" s="17"/>
      <c r="Y2402" s="17"/>
    </row>
    <row r="2403" spans="23:25" x14ac:dyDescent="0.2">
      <c r="W2403" s="17"/>
      <c r="X2403" s="17"/>
      <c r="Y2403" s="17"/>
    </row>
    <row r="2404" spans="23:25" x14ac:dyDescent="0.2">
      <c r="W2404" s="17"/>
      <c r="X2404" s="17"/>
      <c r="Y2404" s="17"/>
    </row>
    <row r="2405" spans="23:25" x14ac:dyDescent="0.2">
      <c r="W2405" s="17"/>
      <c r="X2405" s="17"/>
      <c r="Y2405" s="17"/>
    </row>
    <row r="2406" spans="23:25" x14ac:dyDescent="0.2">
      <c r="W2406" s="17"/>
      <c r="X2406" s="17"/>
      <c r="Y2406" s="17"/>
    </row>
    <row r="2407" spans="23:25" x14ac:dyDescent="0.2">
      <c r="W2407" s="17"/>
      <c r="X2407" s="17"/>
      <c r="Y2407" s="17"/>
    </row>
    <row r="2408" spans="23:25" x14ac:dyDescent="0.2">
      <c r="W2408" s="17"/>
      <c r="X2408" s="17"/>
      <c r="Y2408" s="17"/>
    </row>
    <row r="2409" spans="23:25" x14ac:dyDescent="0.2">
      <c r="W2409" s="17"/>
      <c r="X2409" s="17"/>
      <c r="Y2409" s="17"/>
    </row>
    <row r="2410" spans="23:25" x14ac:dyDescent="0.2">
      <c r="W2410" s="17"/>
      <c r="X2410" s="17"/>
      <c r="Y2410" s="17"/>
    </row>
    <row r="2411" spans="23:25" x14ac:dyDescent="0.2">
      <c r="W2411" s="17"/>
      <c r="X2411" s="17"/>
      <c r="Y2411" s="17"/>
    </row>
    <row r="2412" spans="23:25" x14ac:dyDescent="0.2">
      <c r="W2412" s="17"/>
      <c r="X2412" s="17"/>
      <c r="Y2412" s="17"/>
    </row>
    <row r="2413" spans="23:25" x14ac:dyDescent="0.2">
      <c r="W2413" s="17"/>
      <c r="X2413" s="17"/>
      <c r="Y2413" s="17"/>
    </row>
    <row r="2414" spans="23:25" x14ac:dyDescent="0.2">
      <c r="W2414" s="17"/>
      <c r="X2414" s="17"/>
      <c r="Y2414" s="17"/>
    </row>
    <row r="2415" spans="23:25" x14ac:dyDescent="0.2">
      <c r="W2415" s="17"/>
      <c r="X2415" s="17"/>
      <c r="Y2415" s="17"/>
    </row>
    <row r="2416" spans="23:25" x14ac:dyDescent="0.2">
      <c r="W2416" s="17"/>
      <c r="X2416" s="17"/>
      <c r="Y2416" s="17"/>
    </row>
    <row r="2417" spans="23:25" x14ac:dyDescent="0.2">
      <c r="W2417" s="17"/>
      <c r="X2417" s="17"/>
      <c r="Y2417" s="17"/>
    </row>
    <row r="2418" spans="23:25" x14ac:dyDescent="0.2">
      <c r="W2418" s="17"/>
      <c r="X2418" s="17"/>
      <c r="Y2418" s="17"/>
    </row>
    <row r="2419" spans="23:25" x14ac:dyDescent="0.2">
      <c r="W2419" s="17"/>
      <c r="X2419" s="17"/>
      <c r="Y2419" s="17"/>
    </row>
    <row r="2420" spans="23:25" x14ac:dyDescent="0.2">
      <c r="W2420" s="17"/>
      <c r="X2420" s="17"/>
      <c r="Y2420" s="17"/>
    </row>
    <row r="2421" spans="23:25" x14ac:dyDescent="0.2">
      <c r="W2421" s="17"/>
      <c r="X2421" s="17"/>
      <c r="Y2421" s="17"/>
    </row>
    <row r="2422" spans="23:25" x14ac:dyDescent="0.2">
      <c r="W2422" s="17"/>
      <c r="X2422" s="17"/>
      <c r="Y2422" s="17"/>
    </row>
    <row r="2423" spans="23:25" x14ac:dyDescent="0.2">
      <c r="W2423" s="17"/>
      <c r="X2423" s="17"/>
      <c r="Y2423" s="17"/>
    </row>
    <row r="2424" spans="23:25" x14ac:dyDescent="0.2">
      <c r="W2424" s="17"/>
      <c r="X2424" s="17"/>
      <c r="Y2424" s="17"/>
    </row>
    <row r="2425" spans="23:25" x14ac:dyDescent="0.2">
      <c r="W2425" s="17"/>
      <c r="X2425" s="17"/>
      <c r="Y2425" s="17"/>
    </row>
    <row r="2426" spans="23:25" x14ac:dyDescent="0.2">
      <c r="W2426" s="17"/>
      <c r="X2426" s="17"/>
      <c r="Y2426" s="17"/>
    </row>
    <row r="2427" spans="23:25" x14ac:dyDescent="0.2">
      <c r="W2427" s="17"/>
      <c r="X2427" s="17"/>
      <c r="Y2427" s="17"/>
    </row>
    <row r="2428" spans="23:25" x14ac:dyDescent="0.2">
      <c r="W2428" s="17"/>
      <c r="X2428" s="17"/>
      <c r="Y2428" s="17"/>
    </row>
    <row r="2429" spans="23:25" x14ac:dyDescent="0.2">
      <c r="W2429" s="17"/>
      <c r="X2429" s="17"/>
      <c r="Y2429" s="17"/>
    </row>
    <row r="2430" spans="23:25" x14ac:dyDescent="0.2">
      <c r="W2430" s="17"/>
      <c r="X2430" s="17"/>
      <c r="Y2430" s="17"/>
    </row>
    <row r="2431" spans="23:25" x14ac:dyDescent="0.2">
      <c r="W2431" s="17"/>
      <c r="X2431" s="17"/>
      <c r="Y2431" s="17"/>
    </row>
    <row r="2432" spans="23:25" x14ac:dyDescent="0.2">
      <c r="W2432" s="17"/>
      <c r="X2432" s="17"/>
      <c r="Y2432" s="17"/>
    </row>
    <row r="2433" spans="23:25" x14ac:dyDescent="0.2">
      <c r="W2433" s="17"/>
      <c r="X2433" s="17"/>
      <c r="Y2433" s="17"/>
    </row>
    <row r="2434" spans="23:25" x14ac:dyDescent="0.2">
      <c r="W2434" s="17"/>
      <c r="X2434" s="17"/>
      <c r="Y2434" s="17"/>
    </row>
    <row r="2435" spans="23:25" x14ac:dyDescent="0.2">
      <c r="W2435" s="17"/>
      <c r="X2435" s="17"/>
      <c r="Y2435" s="17"/>
    </row>
    <row r="2436" spans="23:25" x14ac:dyDescent="0.2">
      <c r="W2436" s="17"/>
      <c r="X2436" s="17"/>
      <c r="Y2436" s="17"/>
    </row>
    <row r="2437" spans="23:25" x14ac:dyDescent="0.2">
      <c r="W2437" s="17"/>
      <c r="X2437" s="17"/>
      <c r="Y2437" s="17"/>
    </row>
    <row r="2438" spans="23:25" x14ac:dyDescent="0.2">
      <c r="W2438" s="17"/>
      <c r="X2438" s="17"/>
      <c r="Y2438" s="17"/>
    </row>
    <row r="2439" spans="23:25" x14ac:dyDescent="0.2">
      <c r="W2439" s="17"/>
      <c r="X2439" s="17"/>
      <c r="Y2439" s="17"/>
    </row>
    <row r="2440" spans="23:25" x14ac:dyDescent="0.2">
      <c r="W2440" s="17"/>
      <c r="X2440" s="17"/>
      <c r="Y2440" s="17"/>
    </row>
    <row r="2441" spans="23:25" x14ac:dyDescent="0.2">
      <c r="W2441" s="17"/>
      <c r="X2441" s="17"/>
      <c r="Y2441" s="17"/>
    </row>
    <row r="2442" spans="23:25" x14ac:dyDescent="0.2">
      <c r="W2442" s="17"/>
      <c r="X2442" s="17"/>
      <c r="Y2442" s="17"/>
    </row>
    <row r="2443" spans="23:25" x14ac:dyDescent="0.2">
      <c r="W2443" s="17"/>
      <c r="X2443" s="17"/>
      <c r="Y2443" s="17"/>
    </row>
    <row r="2444" spans="23:25" x14ac:dyDescent="0.2">
      <c r="W2444" s="17"/>
      <c r="X2444" s="17"/>
      <c r="Y2444" s="17"/>
    </row>
    <row r="2445" spans="23:25" x14ac:dyDescent="0.2">
      <c r="W2445" s="17"/>
      <c r="X2445" s="17"/>
      <c r="Y2445" s="17"/>
    </row>
    <row r="2446" spans="23:25" x14ac:dyDescent="0.2">
      <c r="W2446" s="17"/>
      <c r="X2446" s="17"/>
      <c r="Y2446" s="17"/>
    </row>
    <row r="2447" spans="23:25" x14ac:dyDescent="0.2">
      <c r="W2447" s="17"/>
      <c r="X2447" s="17"/>
      <c r="Y2447" s="17"/>
    </row>
    <row r="2448" spans="23:25" x14ac:dyDescent="0.2">
      <c r="W2448" s="17"/>
      <c r="X2448" s="17"/>
      <c r="Y2448" s="17"/>
    </row>
    <row r="2449" spans="23:25" x14ac:dyDescent="0.2">
      <c r="W2449" s="17"/>
      <c r="X2449" s="17"/>
      <c r="Y2449" s="17"/>
    </row>
    <row r="2450" spans="23:25" x14ac:dyDescent="0.2">
      <c r="W2450" s="17"/>
      <c r="X2450" s="17"/>
      <c r="Y2450" s="17"/>
    </row>
    <row r="2451" spans="23:25" x14ac:dyDescent="0.2">
      <c r="W2451" s="17"/>
      <c r="X2451" s="17"/>
      <c r="Y2451" s="17"/>
    </row>
    <row r="2452" spans="23:25" x14ac:dyDescent="0.2">
      <c r="W2452" s="17"/>
      <c r="X2452" s="17"/>
      <c r="Y2452" s="17"/>
    </row>
    <row r="2453" spans="23:25" x14ac:dyDescent="0.2">
      <c r="W2453" s="17"/>
      <c r="X2453" s="17"/>
      <c r="Y2453" s="17"/>
    </row>
    <row r="2454" spans="23:25" x14ac:dyDescent="0.2">
      <c r="W2454" s="17"/>
      <c r="X2454" s="17"/>
      <c r="Y2454" s="17"/>
    </row>
    <row r="2455" spans="23:25" x14ac:dyDescent="0.2">
      <c r="W2455" s="17"/>
      <c r="X2455" s="17"/>
      <c r="Y2455" s="17"/>
    </row>
    <row r="2456" spans="23:25" x14ac:dyDescent="0.2">
      <c r="W2456" s="17"/>
      <c r="X2456" s="17"/>
      <c r="Y2456" s="17"/>
    </row>
    <row r="2457" spans="23:25" x14ac:dyDescent="0.2">
      <c r="W2457" s="17"/>
      <c r="X2457" s="17"/>
      <c r="Y2457" s="17"/>
    </row>
    <row r="2458" spans="23:25" x14ac:dyDescent="0.2">
      <c r="W2458" s="17"/>
      <c r="X2458" s="17"/>
      <c r="Y2458" s="17"/>
    </row>
    <row r="2459" spans="23:25" x14ac:dyDescent="0.2">
      <c r="W2459" s="17"/>
      <c r="X2459" s="17"/>
      <c r="Y2459" s="17"/>
    </row>
    <row r="2460" spans="23:25" x14ac:dyDescent="0.2">
      <c r="W2460" s="17"/>
      <c r="X2460" s="17"/>
      <c r="Y2460" s="17"/>
    </row>
    <row r="2461" spans="23:25" x14ac:dyDescent="0.2">
      <c r="W2461" s="17"/>
      <c r="X2461" s="17"/>
      <c r="Y2461" s="17"/>
    </row>
    <row r="2462" spans="23:25" x14ac:dyDescent="0.2">
      <c r="W2462" s="17"/>
      <c r="X2462" s="17"/>
      <c r="Y2462" s="17"/>
    </row>
    <row r="2463" spans="23:25" x14ac:dyDescent="0.2">
      <c r="W2463" s="17"/>
      <c r="X2463" s="17"/>
      <c r="Y2463" s="17"/>
    </row>
    <row r="2464" spans="23:25" x14ac:dyDescent="0.2">
      <c r="W2464" s="17"/>
      <c r="X2464" s="17"/>
      <c r="Y2464" s="17"/>
    </row>
    <row r="2465" spans="23:25" x14ac:dyDescent="0.2">
      <c r="W2465" s="17"/>
      <c r="X2465" s="17"/>
      <c r="Y2465" s="17"/>
    </row>
    <row r="2466" spans="23:25" x14ac:dyDescent="0.2">
      <c r="W2466" s="17"/>
      <c r="X2466" s="17"/>
      <c r="Y2466" s="17"/>
    </row>
    <row r="2467" spans="23:25" x14ac:dyDescent="0.2">
      <c r="W2467" s="17"/>
      <c r="X2467" s="17"/>
      <c r="Y2467" s="17"/>
    </row>
    <row r="2468" spans="23:25" x14ac:dyDescent="0.2">
      <c r="W2468" s="17"/>
      <c r="X2468" s="17"/>
      <c r="Y2468" s="17"/>
    </row>
    <row r="2469" spans="23:25" x14ac:dyDescent="0.2">
      <c r="W2469" s="17"/>
      <c r="X2469" s="17"/>
      <c r="Y2469" s="17"/>
    </row>
    <row r="2470" spans="23:25" x14ac:dyDescent="0.2">
      <c r="W2470" s="17"/>
      <c r="X2470" s="17"/>
      <c r="Y2470" s="17"/>
    </row>
    <row r="2471" spans="23:25" x14ac:dyDescent="0.2">
      <c r="W2471" s="17"/>
      <c r="X2471" s="17"/>
      <c r="Y2471" s="17"/>
    </row>
    <row r="2472" spans="23:25" x14ac:dyDescent="0.2">
      <c r="W2472" s="17"/>
      <c r="X2472" s="17"/>
      <c r="Y2472" s="17"/>
    </row>
    <row r="2473" spans="23:25" x14ac:dyDescent="0.2">
      <c r="W2473" s="17"/>
      <c r="X2473" s="17"/>
      <c r="Y2473" s="17"/>
    </row>
    <row r="2474" spans="23:25" x14ac:dyDescent="0.2">
      <c r="W2474" s="17"/>
      <c r="X2474" s="17"/>
      <c r="Y2474" s="17"/>
    </row>
    <row r="2475" spans="23:25" x14ac:dyDescent="0.2">
      <c r="W2475" s="17"/>
      <c r="X2475" s="17"/>
      <c r="Y2475" s="17"/>
    </row>
    <row r="2476" spans="23:25" x14ac:dyDescent="0.2">
      <c r="W2476" s="17"/>
      <c r="X2476" s="17"/>
      <c r="Y2476" s="17"/>
    </row>
    <row r="2477" spans="23:25" x14ac:dyDescent="0.2">
      <c r="W2477" s="17"/>
      <c r="X2477" s="17"/>
      <c r="Y2477" s="17"/>
    </row>
    <row r="2478" spans="23:25" x14ac:dyDescent="0.2">
      <c r="W2478" s="17"/>
      <c r="X2478" s="17"/>
      <c r="Y2478" s="17"/>
    </row>
    <row r="2479" spans="23:25" x14ac:dyDescent="0.2">
      <c r="W2479" s="17"/>
      <c r="X2479" s="17"/>
      <c r="Y2479" s="17"/>
    </row>
    <row r="2480" spans="23:25" x14ac:dyDescent="0.2">
      <c r="W2480" s="17"/>
      <c r="X2480" s="17"/>
      <c r="Y2480" s="17"/>
    </row>
    <row r="2481" spans="23:25" x14ac:dyDescent="0.2">
      <c r="W2481" s="17"/>
      <c r="X2481" s="17"/>
      <c r="Y2481" s="17"/>
    </row>
    <row r="2482" spans="23:25" x14ac:dyDescent="0.2">
      <c r="W2482" s="17"/>
      <c r="X2482" s="17"/>
      <c r="Y2482" s="17"/>
    </row>
    <row r="2483" spans="23:25" x14ac:dyDescent="0.2">
      <c r="W2483" s="17"/>
      <c r="X2483" s="17"/>
      <c r="Y2483" s="17"/>
    </row>
    <row r="2484" spans="23:25" x14ac:dyDescent="0.2">
      <c r="W2484" s="17"/>
      <c r="X2484" s="17"/>
      <c r="Y2484" s="17"/>
    </row>
    <row r="2485" spans="23:25" x14ac:dyDescent="0.2">
      <c r="W2485" s="17"/>
      <c r="X2485" s="17"/>
      <c r="Y2485" s="17"/>
    </row>
    <row r="2486" spans="23:25" x14ac:dyDescent="0.2">
      <c r="W2486" s="17"/>
      <c r="X2486" s="17"/>
      <c r="Y2486" s="17"/>
    </row>
    <row r="2487" spans="23:25" x14ac:dyDescent="0.2">
      <c r="W2487" s="17"/>
      <c r="X2487" s="17"/>
      <c r="Y2487" s="17"/>
    </row>
    <row r="2488" spans="23:25" x14ac:dyDescent="0.2">
      <c r="W2488" s="17"/>
      <c r="X2488" s="17"/>
      <c r="Y2488" s="17"/>
    </row>
    <row r="2489" spans="23:25" x14ac:dyDescent="0.2">
      <c r="W2489" s="17"/>
      <c r="X2489" s="17"/>
      <c r="Y2489" s="17"/>
    </row>
    <row r="2490" spans="23:25" x14ac:dyDescent="0.2">
      <c r="W2490" s="17"/>
      <c r="X2490" s="17"/>
      <c r="Y2490" s="17"/>
    </row>
    <row r="2491" spans="23:25" x14ac:dyDescent="0.2">
      <c r="W2491" s="17"/>
      <c r="X2491" s="17"/>
      <c r="Y2491" s="17"/>
    </row>
    <row r="2492" spans="23:25" x14ac:dyDescent="0.2">
      <c r="W2492" s="17"/>
      <c r="X2492" s="17"/>
      <c r="Y2492" s="17"/>
    </row>
    <row r="2493" spans="23:25" x14ac:dyDescent="0.2">
      <c r="W2493" s="17"/>
      <c r="X2493" s="17"/>
      <c r="Y2493" s="17"/>
    </row>
    <row r="2494" spans="23:25" x14ac:dyDescent="0.2">
      <c r="W2494" s="17"/>
      <c r="X2494" s="17"/>
      <c r="Y2494" s="17"/>
    </row>
    <row r="2495" spans="23:25" x14ac:dyDescent="0.2">
      <c r="W2495" s="17"/>
      <c r="X2495" s="17"/>
      <c r="Y2495" s="17"/>
    </row>
    <row r="2496" spans="23:25" x14ac:dyDescent="0.2">
      <c r="W2496" s="17"/>
      <c r="X2496" s="17"/>
      <c r="Y2496" s="17"/>
    </row>
    <row r="2497" spans="23:25" x14ac:dyDescent="0.2">
      <c r="W2497" s="17"/>
      <c r="X2497" s="17"/>
      <c r="Y2497" s="17"/>
    </row>
    <row r="2498" spans="23:25" x14ac:dyDescent="0.2">
      <c r="W2498" s="17"/>
      <c r="X2498" s="17"/>
      <c r="Y2498" s="17"/>
    </row>
    <row r="2499" spans="23:25" x14ac:dyDescent="0.2">
      <c r="W2499" s="17"/>
      <c r="X2499" s="17"/>
      <c r="Y2499" s="17"/>
    </row>
    <row r="2500" spans="23:25" x14ac:dyDescent="0.2">
      <c r="W2500" s="17"/>
      <c r="X2500" s="17"/>
      <c r="Y2500" s="17"/>
    </row>
    <row r="2501" spans="23:25" x14ac:dyDescent="0.2">
      <c r="W2501" s="17"/>
      <c r="X2501" s="17"/>
      <c r="Y2501" s="17"/>
    </row>
    <row r="2502" spans="23:25" x14ac:dyDescent="0.2">
      <c r="W2502" s="17"/>
      <c r="X2502" s="17"/>
      <c r="Y2502" s="17"/>
    </row>
    <row r="2503" spans="23:25" x14ac:dyDescent="0.2">
      <c r="W2503" s="17"/>
      <c r="X2503" s="17"/>
      <c r="Y2503" s="17"/>
    </row>
    <row r="2504" spans="23:25" x14ac:dyDescent="0.2">
      <c r="W2504" s="17"/>
      <c r="X2504" s="17"/>
      <c r="Y2504" s="17"/>
    </row>
    <row r="2505" spans="23:25" x14ac:dyDescent="0.2">
      <c r="W2505" s="17"/>
      <c r="X2505" s="17"/>
      <c r="Y2505" s="17"/>
    </row>
    <row r="2506" spans="23:25" x14ac:dyDescent="0.2">
      <c r="W2506" s="17"/>
      <c r="X2506" s="17"/>
      <c r="Y2506" s="17"/>
    </row>
    <row r="2507" spans="23:25" x14ac:dyDescent="0.2">
      <c r="W2507" s="17"/>
      <c r="X2507" s="17"/>
      <c r="Y2507" s="17"/>
    </row>
    <row r="2508" spans="23:25" x14ac:dyDescent="0.2">
      <c r="W2508" s="17"/>
      <c r="X2508" s="17"/>
      <c r="Y2508" s="17"/>
    </row>
    <row r="2509" spans="23:25" x14ac:dyDescent="0.2">
      <c r="W2509" s="17"/>
      <c r="X2509" s="17"/>
      <c r="Y2509" s="17"/>
    </row>
    <row r="2510" spans="23:25" x14ac:dyDescent="0.2">
      <c r="W2510" s="17"/>
      <c r="X2510" s="17"/>
      <c r="Y2510" s="17"/>
    </row>
    <row r="2511" spans="23:25" x14ac:dyDescent="0.2">
      <c r="W2511" s="17"/>
      <c r="X2511" s="17"/>
      <c r="Y2511" s="17"/>
    </row>
    <row r="2512" spans="23:25" x14ac:dyDescent="0.2">
      <c r="W2512" s="17"/>
      <c r="X2512" s="17"/>
      <c r="Y2512" s="17"/>
    </row>
    <row r="2513" spans="23:25" x14ac:dyDescent="0.2">
      <c r="W2513" s="17"/>
      <c r="X2513" s="17"/>
      <c r="Y2513" s="17"/>
    </row>
    <row r="2514" spans="23:25" x14ac:dyDescent="0.2">
      <c r="W2514" s="17"/>
      <c r="X2514" s="17"/>
      <c r="Y2514" s="17"/>
    </row>
    <row r="2515" spans="23:25" x14ac:dyDescent="0.2">
      <c r="W2515" s="17"/>
      <c r="X2515" s="17"/>
      <c r="Y2515" s="17"/>
    </row>
    <row r="2516" spans="23:25" x14ac:dyDescent="0.2">
      <c r="W2516" s="17"/>
      <c r="X2516" s="17"/>
      <c r="Y2516" s="17"/>
    </row>
    <row r="2517" spans="23:25" x14ac:dyDescent="0.2">
      <c r="W2517" s="17"/>
      <c r="X2517" s="17"/>
      <c r="Y2517" s="17"/>
    </row>
    <row r="2518" spans="23:25" x14ac:dyDescent="0.2">
      <c r="W2518" s="17"/>
      <c r="X2518" s="17"/>
      <c r="Y2518" s="17"/>
    </row>
    <row r="2519" spans="23:25" x14ac:dyDescent="0.2">
      <c r="W2519" s="17"/>
      <c r="X2519" s="17"/>
      <c r="Y2519" s="17"/>
    </row>
    <row r="2520" spans="23:25" x14ac:dyDescent="0.2">
      <c r="W2520" s="17"/>
      <c r="X2520" s="17"/>
      <c r="Y2520" s="17"/>
    </row>
    <row r="2521" spans="23:25" x14ac:dyDescent="0.2">
      <c r="W2521" s="17"/>
      <c r="X2521" s="17"/>
      <c r="Y2521" s="17"/>
    </row>
    <row r="2522" spans="23:25" x14ac:dyDescent="0.2">
      <c r="W2522" s="17"/>
      <c r="X2522" s="17"/>
      <c r="Y2522" s="17"/>
    </row>
    <row r="2523" spans="23:25" x14ac:dyDescent="0.2">
      <c r="W2523" s="17"/>
      <c r="X2523" s="17"/>
      <c r="Y2523" s="17"/>
    </row>
    <row r="2524" spans="23:25" x14ac:dyDescent="0.2">
      <c r="W2524" s="17"/>
      <c r="X2524" s="17"/>
      <c r="Y2524" s="17"/>
    </row>
    <row r="2525" spans="23:25" x14ac:dyDescent="0.2">
      <c r="W2525" s="17"/>
      <c r="X2525" s="17"/>
      <c r="Y2525" s="17"/>
    </row>
    <row r="2526" spans="23:25" x14ac:dyDescent="0.2">
      <c r="W2526" s="17"/>
      <c r="X2526" s="17"/>
      <c r="Y2526" s="17"/>
    </row>
    <row r="2527" spans="23:25" x14ac:dyDescent="0.2">
      <c r="W2527" s="17"/>
      <c r="X2527" s="17"/>
      <c r="Y2527" s="17"/>
    </row>
    <row r="2528" spans="23:25" x14ac:dyDescent="0.2">
      <c r="W2528" s="17"/>
      <c r="X2528" s="17"/>
      <c r="Y2528" s="17"/>
    </row>
    <row r="2529" spans="23:25" x14ac:dyDescent="0.2">
      <c r="W2529" s="17"/>
      <c r="X2529" s="17"/>
      <c r="Y2529" s="17"/>
    </row>
    <row r="2530" spans="23:25" x14ac:dyDescent="0.2">
      <c r="W2530" s="17"/>
      <c r="X2530" s="17"/>
      <c r="Y2530" s="17"/>
    </row>
    <row r="2531" spans="23:25" x14ac:dyDescent="0.2">
      <c r="W2531" s="17"/>
      <c r="X2531" s="17"/>
      <c r="Y2531" s="17"/>
    </row>
    <row r="2532" spans="23:25" x14ac:dyDescent="0.2">
      <c r="W2532" s="17"/>
      <c r="X2532" s="17"/>
      <c r="Y2532" s="17"/>
    </row>
    <row r="2533" spans="23:25" x14ac:dyDescent="0.2">
      <c r="W2533" s="17"/>
      <c r="X2533" s="17"/>
      <c r="Y2533" s="17"/>
    </row>
    <row r="2534" spans="23:25" x14ac:dyDescent="0.2">
      <c r="W2534" s="17"/>
      <c r="X2534" s="17"/>
      <c r="Y2534" s="17"/>
    </row>
    <row r="2535" spans="23:25" x14ac:dyDescent="0.2">
      <c r="W2535" s="17"/>
      <c r="X2535" s="17"/>
      <c r="Y2535" s="17"/>
    </row>
    <row r="2536" spans="23:25" x14ac:dyDescent="0.2">
      <c r="W2536" s="17"/>
      <c r="X2536" s="17"/>
      <c r="Y2536" s="17"/>
    </row>
    <row r="2537" spans="23:25" x14ac:dyDescent="0.2">
      <c r="W2537" s="17"/>
      <c r="X2537" s="17"/>
      <c r="Y2537" s="17"/>
    </row>
    <row r="2538" spans="23:25" x14ac:dyDescent="0.2">
      <c r="W2538" s="17"/>
      <c r="X2538" s="17"/>
      <c r="Y2538" s="17"/>
    </row>
    <row r="2539" spans="23:25" x14ac:dyDescent="0.2">
      <c r="W2539" s="17"/>
      <c r="X2539" s="17"/>
      <c r="Y2539" s="17"/>
    </row>
    <row r="2540" spans="23:25" x14ac:dyDescent="0.2">
      <c r="W2540" s="17"/>
      <c r="X2540" s="17"/>
      <c r="Y2540" s="17"/>
    </row>
    <row r="2541" spans="23:25" x14ac:dyDescent="0.2">
      <c r="W2541" s="17"/>
      <c r="X2541" s="17"/>
      <c r="Y2541" s="17"/>
    </row>
    <row r="2542" spans="23:25" x14ac:dyDescent="0.2">
      <c r="W2542" s="17"/>
      <c r="X2542" s="17"/>
      <c r="Y2542" s="17"/>
    </row>
    <row r="2543" spans="23:25" x14ac:dyDescent="0.2">
      <c r="W2543" s="17"/>
      <c r="X2543" s="17"/>
      <c r="Y2543" s="17"/>
    </row>
    <row r="2544" spans="23:25" x14ac:dyDescent="0.2">
      <c r="W2544" s="17"/>
      <c r="X2544" s="17"/>
      <c r="Y2544" s="17"/>
    </row>
    <row r="2545" spans="23:25" x14ac:dyDescent="0.2">
      <c r="W2545" s="17"/>
      <c r="X2545" s="17"/>
      <c r="Y2545" s="17"/>
    </row>
    <row r="2546" spans="23:25" x14ac:dyDescent="0.2">
      <c r="W2546" s="17"/>
      <c r="X2546" s="17"/>
      <c r="Y2546" s="17"/>
    </row>
    <row r="2547" spans="23:25" x14ac:dyDescent="0.2">
      <c r="W2547" s="17"/>
      <c r="X2547" s="17"/>
      <c r="Y2547" s="17"/>
    </row>
    <row r="2548" spans="23:25" x14ac:dyDescent="0.2">
      <c r="W2548" s="17"/>
      <c r="X2548" s="17"/>
      <c r="Y2548" s="17"/>
    </row>
    <row r="2549" spans="23:25" x14ac:dyDescent="0.2">
      <c r="W2549" s="17"/>
      <c r="X2549" s="17"/>
      <c r="Y2549" s="17"/>
    </row>
    <row r="2550" spans="23:25" x14ac:dyDescent="0.2">
      <c r="W2550" s="17"/>
      <c r="X2550" s="17"/>
      <c r="Y2550" s="17"/>
    </row>
    <row r="2551" spans="23:25" x14ac:dyDescent="0.2">
      <c r="W2551" s="17"/>
      <c r="X2551" s="17"/>
      <c r="Y2551" s="17"/>
    </row>
    <row r="2552" spans="23:25" x14ac:dyDescent="0.2">
      <c r="W2552" s="17"/>
      <c r="X2552" s="17"/>
      <c r="Y2552" s="17"/>
    </row>
    <row r="2553" spans="23:25" x14ac:dyDescent="0.2">
      <c r="W2553" s="17"/>
      <c r="X2553" s="17"/>
      <c r="Y2553" s="17"/>
    </row>
    <row r="2554" spans="23:25" x14ac:dyDescent="0.2">
      <c r="W2554" s="17"/>
      <c r="X2554" s="17"/>
      <c r="Y2554" s="17"/>
    </row>
    <row r="2555" spans="23:25" x14ac:dyDescent="0.2">
      <c r="W2555" s="17"/>
      <c r="X2555" s="17"/>
      <c r="Y2555" s="17"/>
    </row>
    <row r="2556" spans="23:25" x14ac:dyDescent="0.2">
      <c r="W2556" s="17"/>
      <c r="X2556" s="17"/>
      <c r="Y2556" s="17"/>
    </row>
    <row r="2557" spans="23:25" x14ac:dyDescent="0.2">
      <c r="W2557" s="17"/>
      <c r="X2557" s="17"/>
      <c r="Y2557" s="17"/>
    </row>
    <row r="2558" spans="23:25" x14ac:dyDescent="0.2">
      <c r="W2558" s="17"/>
      <c r="X2558" s="17"/>
      <c r="Y2558" s="17"/>
    </row>
    <row r="2559" spans="23:25" x14ac:dyDescent="0.2">
      <c r="W2559" s="17"/>
      <c r="X2559" s="17"/>
      <c r="Y2559" s="17"/>
    </row>
    <row r="2560" spans="23:25" x14ac:dyDescent="0.2">
      <c r="W2560" s="17"/>
      <c r="X2560" s="17"/>
      <c r="Y2560" s="17"/>
    </row>
    <row r="2561" spans="23:25" x14ac:dyDescent="0.2">
      <c r="W2561" s="17"/>
      <c r="X2561" s="17"/>
      <c r="Y2561" s="17"/>
    </row>
    <row r="2562" spans="23:25" x14ac:dyDescent="0.2">
      <c r="W2562" s="17"/>
      <c r="X2562" s="17"/>
      <c r="Y2562" s="17"/>
    </row>
    <row r="2563" spans="23:25" x14ac:dyDescent="0.2">
      <c r="W2563" s="17"/>
      <c r="X2563" s="17"/>
      <c r="Y2563" s="17"/>
    </row>
    <row r="2564" spans="23:25" x14ac:dyDescent="0.2">
      <c r="W2564" s="17"/>
      <c r="X2564" s="17"/>
      <c r="Y2564" s="17"/>
    </row>
    <row r="2565" spans="23:25" x14ac:dyDescent="0.2">
      <c r="W2565" s="17"/>
      <c r="X2565" s="17"/>
      <c r="Y2565" s="17"/>
    </row>
    <row r="2566" spans="23:25" x14ac:dyDescent="0.2">
      <c r="W2566" s="17"/>
      <c r="X2566" s="17"/>
      <c r="Y2566" s="17"/>
    </row>
    <row r="2567" spans="23:25" x14ac:dyDescent="0.2">
      <c r="W2567" s="17"/>
      <c r="X2567" s="17"/>
      <c r="Y2567" s="17"/>
    </row>
    <row r="2568" spans="23:25" x14ac:dyDescent="0.2">
      <c r="W2568" s="17"/>
      <c r="X2568" s="17"/>
      <c r="Y2568" s="17"/>
    </row>
    <row r="2569" spans="23:25" x14ac:dyDescent="0.2">
      <c r="W2569" s="17"/>
      <c r="X2569" s="17"/>
      <c r="Y2569" s="17"/>
    </row>
    <row r="2570" spans="23:25" x14ac:dyDescent="0.2">
      <c r="W2570" s="17"/>
      <c r="X2570" s="17"/>
      <c r="Y2570" s="17"/>
    </row>
    <row r="2571" spans="23:25" x14ac:dyDescent="0.2">
      <c r="W2571" s="17"/>
      <c r="X2571" s="17"/>
      <c r="Y2571" s="17"/>
    </row>
    <row r="2572" spans="23:25" x14ac:dyDescent="0.2">
      <c r="W2572" s="17"/>
      <c r="X2572" s="17"/>
      <c r="Y2572" s="17"/>
    </row>
    <row r="2573" spans="23:25" x14ac:dyDescent="0.2">
      <c r="W2573" s="17"/>
      <c r="X2573" s="17"/>
      <c r="Y2573" s="17"/>
    </row>
    <row r="2574" spans="23:25" x14ac:dyDescent="0.2">
      <c r="W2574" s="17"/>
      <c r="X2574" s="17"/>
      <c r="Y2574" s="17"/>
    </row>
    <row r="2575" spans="23:25" x14ac:dyDescent="0.2">
      <c r="W2575" s="17"/>
      <c r="X2575" s="17"/>
      <c r="Y2575" s="17"/>
    </row>
    <row r="2576" spans="23:25" x14ac:dyDescent="0.2">
      <c r="W2576" s="17"/>
      <c r="X2576" s="17"/>
      <c r="Y2576" s="17"/>
    </row>
    <row r="2577" spans="23:25" x14ac:dyDescent="0.2">
      <c r="W2577" s="17"/>
      <c r="X2577" s="17"/>
      <c r="Y2577" s="17"/>
    </row>
    <row r="2578" spans="23:25" x14ac:dyDescent="0.2">
      <c r="W2578" s="17"/>
      <c r="X2578" s="17"/>
      <c r="Y2578" s="17"/>
    </row>
    <row r="2579" spans="23:25" x14ac:dyDescent="0.2">
      <c r="W2579" s="17"/>
      <c r="X2579" s="17"/>
      <c r="Y2579" s="17"/>
    </row>
    <row r="2580" spans="23:25" x14ac:dyDescent="0.2">
      <c r="W2580" s="17"/>
      <c r="X2580" s="17"/>
      <c r="Y2580" s="17"/>
    </row>
    <row r="2581" spans="23:25" x14ac:dyDescent="0.2">
      <c r="W2581" s="17"/>
      <c r="X2581" s="17"/>
      <c r="Y2581" s="17"/>
    </row>
    <row r="2582" spans="23:25" x14ac:dyDescent="0.2">
      <c r="W2582" s="17"/>
      <c r="X2582" s="17"/>
      <c r="Y2582" s="17"/>
    </row>
    <row r="2583" spans="23:25" x14ac:dyDescent="0.2">
      <c r="W2583" s="17"/>
      <c r="X2583" s="17"/>
      <c r="Y2583" s="17"/>
    </row>
    <row r="2584" spans="23:25" x14ac:dyDescent="0.2">
      <c r="W2584" s="17"/>
      <c r="X2584" s="17"/>
      <c r="Y2584" s="17"/>
    </row>
    <row r="2585" spans="23:25" x14ac:dyDescent="0.2">
      <c r="W2585" s="17"/>
      <c r="X2585" s="17"/>
      <c r="Y2585" s="17"/>
    </row>
    <row r="2586" spans="23:25" x14ac:dyDescent="0.2">
      <c r="W2586" s="17"/>
      <c r="X2586" s="17"/>
      <c r="Y2586" s="17"/>
    </row>
    <row r="2587" spans="23:25" x14ac:dyDescent="0.2">
      <c r="W2587" s="17"/>
      <c r="X2587" s="17"/>
      <c r="Y2587" s="17"/>
    </row>
    <row r="2588" spans="23:25" x14ac:dyDescent="0.2">
      <c r="W2588" s="17"/>
      <c r="X2588" s="17"/>
      <c r="Y2588" s="17"/>
    </row>
    <row r="2589" spans="23:25" x14ac:dyDescent="0.2">
      <c r="W2589" s="17"/>
      <c r="X2589" s="17"/>
      <c r="Y2589" s="17"/>
    </row>
    <row r="2590" spans="23:25" x14ac:dyDescent="0.2">
      <c r="W2590" s="17"/>
      <c r="X2590" s="17"/>
      <c r="Y2590" s="17"/>
    </row>
    <row r="2591" spans="23:25" x14ac:dyDescent="0.2">
      <c r="W2591" s="17"/>
      <c r="X2591" s="17"/>
      <c r="Y2591" s="17"/>
    </row>
    <row r="2592" spans="23:25" x14ac:dyDescent="0.2">
      <c r="W2592" s="17"/>
      <c r="X2592" s="17"/>
      <c r="Y2592" s="17"/>
    </row>
    <row r="2593" spans="23:25" x14ac:dyDescent="0.2">
      <c r="W2593" s="17"/>
      <c r="X2593" s="17"/>
      <c r="Y2593" s="17"/>
    </row>
    <row r="2594" spans="23:25" x14ac:dyDescent="0.2">
      <c r="W2594" s="17"/>
      <c r="X2594" s="17"/>
      <c r="Y2594" s="17"/>
    </row>
    <row r="2595" spans="23:25" x14ac:dyDescent="0.2">
      <c r="W2595" s="17"/>
      <c r="X2595" s="17"/>
      <c r="Y2595" s="17"/>
    </row>
    <row r="2596" spans="23:25" x14ac:dyDescent="0.2">
      <c r="W2596" s="17"/>
      <c r="X2596" s="17"/>
      <c r="Y2596" s="17"/>
    </row>
    <row r="2597" spans="23:25" x14ac:dyDescent="0.2">
      <c r="W2597" s="17"/>
      <c r="X2597" s="17"/>
      <c r="Y2597" s="17"/>
    </row>
    <row r="2598" spans="23:25" x14ac:dyDescent="0.2">
      <c r="W2598" s="17"/>
      <c r="X2598" s="17"/>
      <c r="Y2598" s="17"/>
    </row>
    <row r="2599" spans="23:25" x14ac:dyDescent="0.2">
      <c r="W2599" s="17"/>
      <c r="X2599" s="17"/>
      <c r="Y2599" s="17"/>
    </row>
    <row r="2600" spans="23:25" x14ac:dyDescent="0.2">
      <c r="W2600" s="17"/>
      <c r="X2600" s="17"/>
      <c r="Y2600" s="17"/>
    </row>
    <row r="2601" spans="23:25" x14ac:dyDescent="0.2">
      <c r="W2601" s="17"/>
      <c r="X2601" s="17"/>
      <c r="Y2601" s="17"/>
    </row>
    <row r="2602" spans="23:25" x14ac:dyDescent="0.2">
      <c r="W2602" s="17"/>
      <c r="X2602" s="17"/>
      <c r="Y2602" s="17"/>
    </row>
    <row r="2603" spans="23:25" x14ac:dyDescent="0.2">
      <c r="W2603" s="17"/>
      <c r="X2603" s="17"/>
      <c r="Y2603" s="17"/>
    </row>
    <row r="2604" spans="23:25" x14ac:dyDescent="0.2">
      <c r="W2604" s="17"/>
      <c r="X2604" s="17"/>
      <c r="Y2604" s="17"/>
    </row>
    <row r="2605" spans="23:25" x14ac:dyDescent="0.2">
      <c r="W2605" s="17"/>
      <c r="X2605" s="17"/>
      <c r="Y2605" s="17"/>
    </row>
    <row r="2606" spans="23:25" x14ac:dyDescent="0.2">
      <c r="W2606" s="17"/>
      <c r="X2606" s="17"/>
      <c r="Y2606" s="17"/>
    </row>
    <row r="2607" spans="23:25" x14ac:dyDescent="0.2">
      <c r="W2607" s="17"/>
      <c r="X2607" s="17"/>
      <c r="Y2607" s="17"/>
    </row>
    <row r="2608" spans="23:25" x14ac:dyDescent="0.2">
      <c r="W2608" s="17"/>
      <c r="X2608" s="17"/>
      <c r="Y2608" s="17"/>
    </row>
    <row r="2609" spans="23:25" x14ac:dyDescent="0.2">
      <c r="W2609" s="17"/>
      <c r="X2609" s="17"/>
      <c r="Y2609" s="17"/>
    </row>
    <row r="2610" spans="23:25" x14ac:dyDescent="0.2">
      <c r="W2610" s="17"/>
      <c r="X2610" s="17"/>
      <c r="Y2610" s="17"/>
    </row>
    <row r="2611" spans="23:25" x14ac:dyDescent="0.2">
      <c r="W2611" s="17"/>
      <c r="X2611" s="17"/>
      <c r="Y2611" s="17"/>
    </row>
    <row r="2612" spans="23:25" x14ac:dyDescent="0.2">
      <c r="W2612" s="17"/>
      <c r="X2612" s="17"/>
      <c r="Y2612" s="17"/>
    </row>
    <row r="2613" spans="23:25" x14ac:dyDescent="0.2">
      <c r="W2613" s="17"/>
      <c r="X2613" s="17"/>
      <c r="Y2613" s="17"/>
    </row>
    <row r="2614" spans="23:25" x14ac:dyDescent="0.2">
      <c r="W2614" s="17"/>
      <c r="X2614" s="17"/>
      <c r="Y2614" s="17"/>
    </row>
    <row r="2615" spans="23:25" x14ac:dyDescent="0.2">
      <c r="W2615" s="17"/>
      <c r="X2615" s="17"/>
      <c r="Y2615" s="17"/>
    </row>
    <row r="2616" spans="23:25" x14ac:dyDescent="0.2">
      <c r="W2616" s="17"/>
      <c r="X2616" s="17"/>
      <c r="Y2616" s="17"/>
    </row>
    <row r="2617" spans="23:25" x14ac:dyDescent="0.2">
      <c r="W2617" s="17"/>
      <c r="X2617" s="17"/>
      <c r="Y2617" s="17"/>
    </row>
    <row r="2618" spans="23:25" x14ac:dyDescent="0.2">
      <c r="W2618" s="17"/>
      <c r="X2618" s="17"/>
      <c r="Y2618" s="17"/>
    </row>
    <row r="2619" spans="23:25" x14ac:dyDescent="0.2">
      <c r="W2619" s="17"/>
      <c r="X2619" s="17"/>
      <c r="Y2619" s="17"/>
    </row>
    <row r="2620" spans="23:25" x14ac:dyDescent="0.2">
      <c r="W2620" s="17"/>
      <c r="X2620" s="17"/>
      <c r="Y2620" s="17"/>
    </row>
    <row r="2621" spans="23:25" x14ac:dyDescent="0.2">
      <c r="W2621" s="17"/>
      <c r="X2621" s="17"/>
      <c r="Y2621" s="17"/>
    </row>
    <row r="2622" spans="23:25" x14ac:dyDescent="0.2">
      <c r="W2622" s="17"/>
      <c r="X2622" s="17"/>
      <c r="Y2622" s="17"/>
    </row>
    <row r="2623" spans="23:25" x14ac:dyDescent="0.2">
      <c r="W2623" s="17"/>
      <c r="X2623" s="17"/>
      <c r="Y2623" s="17"/>
    </row>
    <row r="2624" spans="23:25" x14ac:dyDescent="0.2">
      <c r="W2624" s="17"/>
      <c r="X2624" s="17"/>
      <c r="Y2624" s="17"/>
    </row>
    <row r="2625" spans="23:25" x14ac:dyDescent="0.2">
      <c r="W2625" s="17"/>
      <c r="X2625" s="17"/>
      <c r="Y2625" s="17"/>
    </row>
    <row r="2626" spans="23:25" x14ac:dyDescent="0.2">
      <c r="W2626" s="17"/>
      <c r="X2626" s="17"/>
      <c r="Y2626" s="17"/>
    </row>
    <row r="2627" spans="23:25" x14ac:dyDescent="0.2">
      <c r="W2627" s="17"/>
      <c r="X2627" s="17"/>
      <c r="Y2627" s="17"/>
    </row>
    <row r="2628" spans="23:25" x14ac:dyDescent="0.2">
      <c r="W2628" s="17"/>
      <c r="X2628" s="17"/>
      <c r="Y2628" s="17"/>
    </row>
    <row r="2629" spans="23:25" x14ac:dyDescent="0.2">
      <c r="W2629" s="17"/>
      <c r="X2629" s="17"/>
      <c r="Y2629" s="17"/>
    </row>
    <row r="2630" spans="23:25" x14ac:dyDescent="0.2">
      <c r="W2630" s="17"/>
      <c r="X2630" s="17"/>
      <c r="Y2630" s="17"/>
    </row>
    <row r="2631" spans="23:25" x14ac:dyDescent="0.2">
      <c r="W2631" s="17"/>
      <c r="X2631" s="17"/>
      <c r="Y2631" s="17"/>
    </row>
    <row r="2632" spans="23:25" x14ac:dyDescent="0.2">
      <c r="W2632" s="17"/>
      <c r="X2632" s="17"/>
      <c r="Y2632" s="17"/>
    </row>
    <row r="2633" spans="23:25" x14ac:dyDescent="0.2">
      <c r="W2633" s="17"/>
      <c r="X2633" s="17"/>
      <c r="Y2633" s="17"/>
    </row>
    <row r="2634" spans="23:25" x14ac:dyDescent="0.2">
      <c r="W2634" s="17"/>
      <c r="X2634" s="17"/>
      <c r="Y2634" s="17"/>
    </row>
    <row r="2635" spans="23:25" x14ac:dyDescent="0.2">
      <c r="W2635" s="17"/>
      <c r="X2635" s="17"/>
      <c r="Y2635" s="17"/>
    </row>
    <row r="2636" spans="23:25" x14ac:dyDescent="0.2">
      <c r="W2636" s="17"/>
      <c r="X2636" s="17"/>
      <c r="Y2636" s="17"/>
    </row>
    <row r="2637" spans="23:25" x14ac:dyDescent="0.2">
      <c r="W2637" s="17"/>
      <c r="X2637" s="17"/>
      <c r="Y2637" s="17"/>
    </row>
    <row r="2638" spans="23:25" x14ac:dyDescent="0.2">
      <c r="W2638" s="17"/>
      <c r="X2638" s="17"/>
      <c r="Y2638" s="17"/>
    </row>
    <row r="2639" spans="23:25" x14ac:dyDescent="0.2">
      <c r="W2639" s="17"/>
      <c r="X2639" s="17"/>
      <c r="Y2639" s="17"/>
    </row>
    <row r="2640" spans="23:25" x14ac:dyDescent="0.2">
      <c r="W2640" s="17"/>
      <c r="X2640" s="17"/>
      <c r="Y2640" s="17"/>
    </row>
    <row r="2641" spans="23:25" x14ac:dyDescent="0.2">
      <c r="W2641" s="17"/>
      <c r="X2641" s="17"/>
      <c r="Y2641" s="17"/>
    </row>
    <row r="2642" spans="23:25" x14ac:dyDescent="0.2">
      <c r="W2642" s="17"/>
      <c r="X2642" s="17"/>
      <c r="Y2642" s="17"/>
    </row>
    <row r="2643" spans="23:25" x14ac:dyDescent="0.2">
      <c r="W2643" s="17"/>
      <c r="X2643" s="17"/>
      <c r="Y2643" s="17"/>
    </row>
    <row r="2644" spans="23:25" x14ac:dyDescent="0.2">
      <c r="W2644" s="17"/>
      <c r="X2644" s="17"/>
      <c r="Y2644" s="17"/>
    </row>
    <row r="2645" spans="23:25" x14ac:dyDescent="0.2">
      <c r="W2645" s="17"/>
      <c r="X2645" s="17"/>
      <c r="Y2645" s="17"/>
    </row>
    <row r="2646" spans="23:25" x14ac:dyDescent="0.2">
      <c r="W2646" s="17"/>
      <c r="X2646" s="17"/>
      <c r="Y2646" s="17"/>
    </row>
    <row r="2647" spans="23:25" x14ac:dyDescent="0.2">
      <c r="W2647" s="17"/>
      <c r="X2647" s="17"/>
      <c r="Y2647" s="17"/>
    </row>
    <row r="2648" spans="23:25" x14ac:dyDescent="0.2">
      <c r="W2648" s="17"/>
      <c r="X2648" s="17"/>
      <c r="Y2648" s="17"/>
    </row>
    <row r="2649" spans="23:25" x14ac:dyDescent="0.2">
      <c r="W2649" s="17"/>
      <c r="X2649" s="17"/>
      <c r="Y2649" s="17"/>
    </row>
    <row r="2650" spans="23:25" x14ac:dyDescent="0.2">
      <c r="W2650" s="17"/>
      <c r="X2650" s="17"/>
      <c r="Y2650" s="17"/>
    </row>
    <row r="2651" spans="23:25" x14ac:dyDescent="0.2">
      <c r="W2651" s="17"/>
      <c r="X2651" s="17"/>
      <c r="Y2651" s="17"/>
    </row>
    <row r="2652" spans="23:25" x14ac:dyDescent="0.2">
      <c r="W2652" s="17"/>
      <c r="X2652" s="17"/>
      <c r="Y2652" s="17"/>
    </row>
    <row r="2653" spans="23:25" x14ac:dyDescent="0.2">
      <c r="W2653" s="17"/>
      <c r="X2653" s="17"/>
      <c r="Y2653" s="17"/>
    </row>
    <row r="2654" spans="23:25" x14ac:dyDescent="0.2">
      <c r="W2654" s="17"/>
      <c r="X2654" s="17"/>
      <c r="Y2654" s="17"/>
    </row>
    <row r="2655" spans="23:25" x14ac:dyDescent="0.2">
      <c r="W2655" s="17"/>
      <c r="X2655" s="17"/>
      <c r="Y2655" s="17"/>
    </row>
    <row r="2656" spans="23:25" x14ac:dyDescent="0.2">
      <c r="W2656" s="17"/>
      <c r="X2656" s="17"/>
      <c r="Y2656" s="17"/>
    </row>
    <row r="2657" spans="23:25" x14ac:dyDescent="0.2">
      <c r="W2657" s="17"/>
      <c r="X2657" s="17"/>
      <c r="Y2657" s="17"/>
    </row>
    <row r="2658" spans="23:25" x14ac:dyDescent="0.2">
      <c r="W2658" s="17"/>
      <c r="X2658" s="17"/>
      <c r="Y2658" s="17"/>
    </row>
    <row r="2659" spans="23:25" x14ac:dyDescent="0.2">
      <c r="W2659" s="17"/>
      <c r="X2659" s="17"/>
      <c r="Y2659" s="17"/>
    </row>
    <row r="2660" spans="23:25" x14ac:dyDescent="0.2">
      <c r="W2660" s="17"/>
      <c r="X2660" s="17"/>
      <c r="Y2660" s="17"/>
    </row>
    <row r="2661" spans="23:25" x14ac:dyDescent="0.2">
      <c r="W2661" s="17"/>
      <c r="X2661" s="17"/>
      <c r="Y2661" s="17"/>
    </row>
    <row r="2662" spans="23:25" x14ac:dyDescent="0.2">
      <c r="W2662" s="17"/>
      <c r="X2662" s="17"/>
      <c r="Y2662" s="17"/>
    </row>
    <row r="2663" spans="23:25" x14ac:dyDescent="0.2">
      <c r="W2663" s="17"/>
      <c r="X2663" s="17"/>
      <c r="Y2663" s="17"/>
    </row>
    <row r="2664" spans="23:25" x14ac:dyDescent="0.2">
      <c r="W2664" s="17"/>
      <c r="X2664" s="17"/>
      <c r="Y2664" s="17"/>
    </row>
    <row r="2665" spans="23:25" x14ac:dyDescent="0.2">
      <c r="W2665" s="17"/>
      <c r="X2665" s="17"/>
      <c r="Y2665" s="17"/>
    </row>
    <row r="2666" spans="23:25" x14ac:dyDescent="0.2">
      <c r="W2666" s="17"/>
      <c r="X2666" s="17"/>
      <c r="Y2666" s="17"/>
    </row>
    <row r="2667" spans="23:25" x14ac:dyDescent="0.2">
      <c r="W2667" s="17"/>
      <c r="X2667" s="17"/>
      <c r="Y2667" s="17"/>
    </row>
    <row r="2668" spans="23:25" x14ac:dyDescent="0.2">
      <c r="W2668" s="17"/>
      <c r="X2668" s="17"/>
      <c r="Y2668" s="17"/>
    </row>
    <row r="2669" spans="23:25" x14ac:dyDescent="0.2">
      <c r="W2669" s="17"/>
      <c r="X2669" s="17"/>
      <c r="Y2669" s="17"/>
    </row>
    <row r="2670" spans="23:25" x14ac:dyDescent="0.2">
      <c r="W2670" s="17"/>
      <c r="X2670" s="17"/>
      <c r="Y2670" s="17"/>
    </row>
    <row r="2671" spans="23:25" x14ac:dyDescent="0.2">
      <c r="W2671" s="17"/>
      <c r="X2671" s="17"/>
      <c r="Y2671" s="17"/>
    </row>
    <row r="2672" spans="23:25" x14ac:dyDescent="0.2">
      <c r="W2672" s="17"/>
      <c r="X2672" s="17"/>
      <c r="Y2672" s="17"/>
    </row>
    <row r="2673" spans="23:25" x14ac:dyDescent="0.2">
      <c r="W2673" s="17"/>
      <c r="X2673" s="17"/>
      <c r="Y2673" s="17"/>
    </row>
    <row r="2674" spans="23:25" x14ac:dyDescent="0.2">
      <c r="W2674" s="17"/>
      <c r="X2674" s="17"/>
      <c r="Y2674" s="17"/>
    </row>
    <row r="2675" spans="23:25" x14ac:dyDescent="0.2">
      <c r="W2675" s="17"/>
      <c r="X2675" s="17"/>
      <c r="Y2675" s="17"/>
    </row>
    <row r="2676" spans="23:25" x14ac:dyDescent="0.2">
      <c r="W2676" s="17"/>
      <c r="X2676" s="17"/>
      <c r="Y2676" s="17"/>
    </row>
    <row r="2677" spans="23:25" x14ac:dyDescent="0.2">
      <c r="W2677" s="17"/>
      <c r="X2677" s="17"/>
      <c r="Y2677" s="17"/>
    </row>
    <row r="2678" spans="23:25" x14ac:dyDescent="0.2">
      <c r="W2678" s="17"/>
      <c r="X2678" s="17"/>
      <c r="Y2678" s="17"/>
    </row>
    <row r="2679" spans="23:25" x14ac:dyDescent="0.2">
      <c r="W2679" s="17"/>
      <c r="X2679" s="17"/>
      <c r="Y2679" s="17"/>
    </row>
    <row r="2680" spans="23:25" x14ac:dyDescent="0.2">
      <c r="W2680" s="17"/>
      <c r="X2680" s="17"/>
      <c r="Y2680" s="17"/>
    </row>
    <row r="2681" spans="23:25" x14ac:dyDescent="0.2">
      <c r="W2681" s="17"/>
      <c r="X2681" s="17"/>
      <c r="Y2681" s="17"/>
    </row>
    <row r="2682" spans="23:25" x14ac:dyDescent="0.2">
      <c r="W2682" s="17"/>
      <c r="X2682" s="17"/>
      <c r="Y2682" s="17"/>
    </row>
    <row r="2683" spans="23:25" x14ac:dyDescent="0.2">
      <c r="W2683" s="17"/>
      <c r="X2683" s="17"/>
      <c r="Y2683" s="17"/>
    </row>
    <row r="2684" spans="23:25" x14ac:dyDescent="0.2">
      <c r="W2684" s="17"/>
      <c r="X2684" s="17"/>
      <c r="Y2684" s="17"/>
    </row>
    <row r="2685" spans="23:25" x14ac:dyDescent="0.2">
      <c r="W2685" s="17"/>
      <c r="X2685" s="17"/>
      <c r="Y2685" s="17"/>
    </row>
    <row r="2686" spans="23:25" x14ac:dyDescent="0.2">
      <c r="W2686" s="17"/>
      <c r="X2686" s="17"/>
      <c r="Y2686" s="17"/>
    </row>
    <row r="2687" spans="23:25" x14ac:dyDescent="0.2">
      <c r="W2687" s="17"/>
      <c r="X2687" s="17"/>
      <c r="Y2687" s="17"/>
    </row>
    <row r="2688" spans="23:25" x14ac:dyDescent="0.2">
      <c r="W2688" s="17"/>
      <c r="X2688" s="17"/>
      <c r="Y2688" s="17"/>
    </row>
    <row r="2689" spans="23:25" x14ac:dyDescent="0.2">
      <c r="W2689" s="17"/>
      <c r="X2689" s="17"/>
      <c r="Y2689" s="17"/>
    </row>
    <row r="2690" spans="23:25" x14ac:dyDescent="0.2">
      <c r="W2690" s="17"/>
      <c r="X2690" s="17"/>
      <c r="Y2690" s="17"/>
    </row>
    <row r="2691" spans="23:25" x14ac:dyDescent="0.2">
      <c r="W2691" s="17"/>
      <c r="X2691" s="17"/>
      <c r="Y2691" s="17"/>
    </row>
    <row r="2692" spans="23:25" x14ac:dyDescent="0.2">
      <c r="W2692" s="17"/>
      <c r="X2692" s="17"/>
      <c r="Y2692" s="17"/>
    </row>
    <row r="2693" spans="23:25" x14ac:dyDescent="0.2">
      <c r="W2693" s="17"/>
      <c r="X2693" s="17"/>
      <c r="Y2693" s="17"/>
    </row>
    <row r="2694" spans="23:25" x14ac:dyDescent="0.2">
      <c r="W2694" s="17"/>
      <c r="X2694" s="17"/>
      <c r="Y2694" s="17"/>
    </row>
    <row r="2695" spans="23:25" x14ac:dyDescent="0.2">
      <c r="W2695" s="17"/>
      <c r="X2695" s="17"/>
      <c r="Y2695" s="17"/>
    </row>
    <row r="2696" spans="23:25" x14ac:dyDescent="0.2">
      <c r="W2696" s="17"/>
      <c r="X2696" s="17"/>
      <c r="Y2696" s="17"/>
    </row>
    <row r="2697" spans="23:25" x14ac:dyDescent="0.2">
      <c r="W2697" s="17"/>
      <c r="X2697" s="17"/>
      <c r="Y2697" s="17"/>
    </row>
    <row r="2698" spans="23:25" x14ac:dyDescent="0.2">
      <c r="W2698" s="17"/>
      <c r="X2698" s="17"/>
      <c r="Y2698" s="17"/>
    </row>
    <row r="2699" spans="23:25" x14ac:dyDescent="0.2">
      <c r="W2699" s="17"/>
      <c r="X2699" s="17"/>
      <c r="Y2699" s="17"/>
    </row>
    <row r="2700" spans="23:25" x14ac:dyDescent="0.2">
      <c r="W2700" s="17"/>
      <c r="X2700" s="17"/>
      <c r="Y2700" s="17"/>
    </row>
    <row r="2701" spans="23:25" x14ac:dyDescent="0.2">
      <c r="W2701" s="17"/>
      <c r="X2701" s="17"/>
      <c r="Y2701" s="17"/>
    </row>
    <row r="2702" spans="23:25" x14ac:dyDescent="0.2">
      <c r="W2702" s="17"/>
      <c r="X2702" s="17"/>
      <c r="Y2702" s="17"/>
    </row>
    <row r="2703" spans="23:25" x14ac:dyDescent="0.2">
      <c r="W2703" s="17"/>
      <c r="X2703" s="17"/>
      <c r="Y2703" s="17"/>
    </row>
    <row r="2704" spans="23:25" x14ac:dyDescent="0.2">
      <c r="W2704" s="17"/>
      <c r="X2704" s="17"/>
      <c r="Y2704" s="17"/>
    </row>
    <row r="2705" spans="23:25" x14ac:dyDescent="0.2">
      <c r="W2705" s="17"/>
      <c r="X2705" s="17"/>
      <c r="Y2705" s="17"/>
    </row>
    <row r="2706" spans="23:25" x14ac:dyDescent="0.2">
      <c r="W2706" s="17"/>
      <c r="X2706" s="17"/>
      <c r="Y2706" s="17"/>
    </row>
    <row r="2707" spans="23:25" x14ac:dyDescent="0.2">
      <c r="W2707" s="17"/>
      <c r="X2707" s="17"/>
      <c r="Y2707" s="17"/>
    </row>
    <row r="2708" spans="23:25" x14ac:dyDescent="0.2">
      <c r="W2708" s="17"/>
      <c r="X2708" s="17"/>
      <c r="Y2708" s="17"/>
    </row>
    <row r="2709" spans="23:25" x14ac:dyDescent="0.2">
      <c r="W2709" s="17"/>
      <c r="X2709" s="17"/>
      <c r="Y2709" s="17"/>
    </row>
    <row r="2710" spans="23:25" x14ac:dyDescent="0.2">
      <c r="W2710" s="17"/>
      <c r="X2710" s="17"/>
      <c r="Y2710" s="17"/>
    </row>
    <row r="2711" spans="23:25" x14ac:dyDescent="0.2">
      <c r="W2711" s="17"/>
      <c r="X2711" s="17"/>
      <c r="Y2711" s="17"/>
    </row>
    <row r="2712" spans="23:25" x14ac:dyDescent="0.2">
      <c r="W2712" s="17"/>
      <c r="X2712" s="17"/>
      <c r="Y2712" s="17"/>
    </row>
    <row r="2713" spans="23:25" x14ac:dyDescent="0.2">
      <c r="W2713" s="17"/>
      <c r="X2713" s="17"/>
      <c r="Y2713" s="17"/>
    </row>
    <row r="2714" spans="23:25" x14ac:dyDescent="0.2">
      <c r="W2714" s="17"/>
      <c r="X2714" s="17"/>
      <c r="Y2714" s="17"/>
    </row>
    <row r="2715" spans="23:25" x14ac:dyDescent="0.2">
      <c r="W2715" s="17"/>
      <c r="X2715" s="17"/>
      <c r="Y2715" s="17"/>
    </row>
    <row r="2716" spans="23:25" x14ac:dyDescent="0.2">
      <c r="W2716" s="17"/>
      <c r="X2716" s="17"/>
      <c r="Y2716" s="17"/>
    </row>
    <row r="2717" spans="23:25" x14ac:dyDescent="0.2">
      <c r="W2717" s="17"/>
      <c r="X2717" s="17"/>
      <c r="Y2717" s="17"/>
    </row>
    <row r="2718" spans="23:25" x14ac:dyDescent="0.2">
      <c r="W2718" s="17"/>
      <c r="X2718" s="17"/>
      <c r="Y2718" s="17"/>
    </row>
    <row r="2719" spans="23:25" x14ac:dyDescent="0.2">
      <c r="W2719" s="17"/>
      <c r="X2719" s="17"/>
      <c r="Y2719" s="17"/>
    </row>
    <row r="2720" spans="23:25" x14ac:dyDescent="0.2">
      <c r="W2720" s="17"/>
      <c r="X2720" s="17"/>
      <c r="Y2720" s="17"/>
    </row>
    <row r="2721" spans="23:25" x14ac:dyDescent="0.2">
      <c r="W2721" s="17"/>
      <c r="X2721" s="17"/>
      <c r="Y2721" s="17"/>
    </row>
    <row r="2722" spans="23:25" x14ac:dyDescent="0.2">
      <c r="W2722" s="17"/>
      <c r="X2722" s="17"/>
      <c r="Y2722" s="17"/>
    </row>
    <row r="2723" spans="23:25" x14ac:dyDescent="0.2">
      <c r="W2723" s="17"/>
      <c r="X2723" s="17"/>
      <c r="Y2723" s="17"/>
    </row>
    <row r="2724" spans="23:25" x14ac:dyDescent="0.2">
      <c r="W2724" s="17"/>
      <c r="X2724" s="17"/>
      <c r="Y2724" s="17"/>
    </row>
    <row r="2725" spans="23:25" x14ac:dyDescent="0.2">
      <c r="W2725" s="17"/>
      <c r="X2725" s="17"/>
      <c r="Y2725" s="17"/>
    </row>
    <row r="2726" spans="23:25" x14ac:dyDescent="0.2">
      <c r="W2726" s="17"/>
      <c r="X2726" s="17"/>
      <c r="Y2726" s="17"/>
    </row>
    <row r="2727" spans="23:25" x14ac:dyDescent="0.2">
      <c r="W2727" s="17"/>
      <c r="X2727" s="17"/>
      <c r="Y2727" s="17"/>
    </row>
    <row r="2728" spans="23:25" x14ac:dyDescent="0.2">
      <c r="W2728" s="17"/>
      <c r="X2728" s="17"/>
      <c r="Y2728" s="17"/>
    </row>
    <row r="2729" spans="23:25" x14ac:dyDescent="0.2">
      <c r="W2729" s="17"/>
      <c r="X2729" s="17"/>
      <c r="Y2729" s="17"/>
    </row>
    <row r="2730" spans="23:25" x14ac:dyDescent="0.2">
      <c r="W2730" s="17"/>
      <c r="X2730" s="17"/>
      <c r="Y2730" s="17"/>
    </row>
    <row r="2731" spans="23:25" x14ac:dyDescent="0.2">
      <c r="W2731" s="17"/>
      <c r="X2731" s="17"/>
      <c r="Y2731" s="17"/>
    </row>
    <row r="2732" spans="23:25" x14ac:dyDescent="0.2">
      <c r="W2732" s="17"/>
      <c r="X2732" s="17"/>
      <c r="Y2732" s="17"/>
    </row>
    <row r="2733" spans="23:25" x14ac:dyDescent="0.2">
      <c r="W2733" s="17"/>
      <c r="X2733" s="17"/>
      <c r="Y2733" s="17"/>
    </row>
    <row r="2734" spans="23:25" x14ac:dyDescent="0.2">
      <c r="W2734" s="17"/>
      <c r="X2734" s="17"/>
      <c r="Y2734" s="17"/>
    </row>
    <row r="2735" spans="23:25" x14ac:dyDescent="0.2">
      <c r="W2735" s="17"/>
      <c r="X2735" s="17"/>
      <c r="Y2735" s="17"/>
    </row>
    <row r="2736" spans="23:25" x14ac:dyDescent="0.2">
      <c r="W2736" s="17"/>
      <c r="X2736" s="17"/>
      <c r="Y2736" s="17"/>
    </row>
    <row r="2737" spans="23:25" x14ac:dyDescent="0.2">
      <c r="W2737" s="17"/>
      <c r="X2737" s="17"/>
      <c r="Y2737" s="17"/>
    </row>
    <row r="2738" spans="23:25" x14ac:dyDescent="0.2">
      <c r="W2738" s="17"/>
      <c r="X2738" s="17"/>
      <c r="Y2738" s="17"/>
    </row>
    <row r="2739" spans="23:25" x14ac:dyDescent="0.2">
      <c r="W2739" s="17"/>
      <c r="X2739" s="17"/>
      <c r="Y2739" s="17"/>
    </row>
    <row r="2740" spans="23:25" x14ac:dyDescent="0.2">
      <c r="W2740" s="17"/>
      <c r="X2740" s="17"/>
      <c r="Y2740" s="17"/>
    </row>
    <row r="2741" spans="23:25" x14ac:dyDescent="0.2">
      <c r="W2741" s="17"/>
      <c r="X2741" s="17"/>
      <c r="Y2741" s="17"/>
    </row>
    <row r="2742" spans="23:25" x14ac:dyDescent="0.2">
      <c r="W2742" s="17"/>
      <c r="X2742" s="17"/>
      <c r="Y2742" s="17"/>
    </row>
    <row r="2743" spans="23:25" x14ac:dyDescent="0.2">
      <c r="W2743" s="17"/>
      <c r="X2743" s="17"/>
      <c r="Y2743" s="17"/>
    </row>
    <row r="2744" spans="23:25" x14ac:dyDescent="0.2">
      <c r="W2744" s="17"/>
      <c r="X2744" s="17"/>
      <c r="Y2744" s="17"/>
    </row>
    <row r="2745" spans="23:25" x14ac:dyDescent="0.2">
      <c r="W2745" s="17"/>
      <c r="X2745" s="17"/>
      <c r="Y2745" s="17"/>
    </row>
    <row r="2746" spans="23:25" x14ac:dyDescent="0.2">
      <c r="W2746" s="17"/>
      <c r="X2746" s="17"/>
      <c r="Y2746" s="17"/>
    </row>
    <row r="2747" spans="23:25" x14ac:dyDescent="0.2">
      <c r="W2747" s="17"/>
      <c r="X2747" s="17"/>
      <c r="Y2747" s="17"/>
    </row>
    <row r="2748" spans="23:25" x14ac:dyDescent="0.2">
      <c r="W2748" s="17"/>
      <c r="X2748" s="17"/>
      <c r="Y2748" s="17"/>
    </row>
    <row r="2749" spans="23:25" x14ac:dyDescent="0.2">
      <c r="W2749" s="17"/>
      <c r="X2749" s="17"/>
      <c r="Y2749" s="17"/>
    </row>
    <row r="2750" spans="23:25" x14ac:dyDescent="0.2">
      <c r="W2750" s="17"/>
      <c r="X2750" s="17"/>
      <c r="Y2750" s="17"/>
    </row>
    <row r="2751" spans="23:25" x14ac:dyDescent="0.2">
      <c r="W2751" s="17"/>
      <c r="X2751" s="17"/>
      <c r="Y2751" s="17"/>
    </row>
    <row r="2752" spans="23:25" x14ac:dyDescent="0.2">
      <c r="W2752" s="17"/>
      <c r="X2752" s="17"/>
      <c r="Y2752" s="17"/>
    </row>
    <row r="2753" spans="23:25" x14ac:dyDescent="0.2">
      <c r="W2753" s="17"/>
      <c r="X2753" s="17"/>
      <c r="Y2753" s="17"/>
    </row>
    <row r="2754" spans="23:25" x14ac:dyDescent="0.2">
      <c r="W2754" s="17"/>
      <c r="X2754" s="17"/>
      <c r="Y2754" s="17"/>
    </row>
    <row r="2755" spans="23:25" x14ac:dyDescent="0.2">
      <c r="W2755" s="17"/>
      <c r="X2755" s="17"/>
      <c r="Y2755" s="17"/>
    </row>
    <row r="2756" spans="23:25" x14ac:dyDescent="0.2">
      <c r="W2756" s="17"/>
      <c r="X2756" s="17"/>
      <c r="Y2756" s="17"/>
    </row>
    <row r="2757" spans="23:25" x14ac:dyDescent="0.2">
      <c r="W2757" s="17"/>
      <c r="X2757" s="17"/>
      <c r="Y2757" s="17"/>
    </row>
    <row r="2758" spans="23:25" x14ac:dyDescent="0.2">
      <c r="W2758" s="17"/>
      <c r="X2758" s="17"/>
      <c r="Y2758" s="17"/>
    </row>
    <row r="2759" spans="23:25" x14ac:dyDescent="0.2">
      <c r="W2759" s="17"/>
      <c r="X2759" s="17"/>
      <c r="Y2759" s="17"/>
    </row>
    <row r="2760" spans="23:25" x14ac:dyDescent="0.2">
      <c r="W2760" s="17"/>
      <c r="X2760" s="17"/>
      <c r="Y2760" s="17"/>
    </row>
    <row r="2761" spans="23:25" x14ac:dyDescent="0.2">
      <c r="W2761" s="17"/>
      <c r="X2761" s="17"/>
      <c r="Y2761" s="17"/>
    </row>
    <row r="2762" spans="23:25" x14ac:dyDescent="0.2">
      <c r="W2762" s="17"/>
      <c r="X2762" s="17"/>
      <c r="Y2762" s="17"/>
    </row>
    <row r="2763" spans="23:25" x14ac:dyDescent="0.2">
      <c r="W2763" s="17"/>
      <c r="X2763" s="17"/>
      <c r="Y2763" s="17"/>
    </row>
    <row r="2764" spans="23:25" x14ac:dyDescent="0.2">
      <c r="W2764" s="17"/>
      <c r="X2764" s="17"/>
      <c r="Y2764" s="17"/>
    </row>
    <row r="2765" spans="23:25" x14ac:dyDescent="0.2">
      <c r="W2765" s="17"/>
      <c r="X2765" s="17"/>
      <c r="Y2765" s="17"/>
    </row>
    <row r="2766" spans="23:25" x14ac:dyDescent="0.2">
      <c r="W2766" s="17"/>
      <c r="X2766" s="17"/>
      <c r="Y2766" s="17"/>
    </row>
    <row r="2767" spans="23:25" x14ac:dyDescent="0.2">
      <c r="W2767" s="17"/>
      <c r="X2767" s="17"/>
      <c r="Y2767" s="17"/>
    </row>
    <row r="2768" spans="23:25" x14ac:dyDescent="0.2">
      <c r="W2768" s="17"/>
      <c r="X2768" s="17"/>
      <c r="Y2768" s="17"/>
    </row>
    <row r="2769" spans="23:25" x14ac:dyDescent="0.2">
      <c r="W2769" s="17"/>
      <c r="X2769" s="17"/>
      <c r="Y2769" s="17"/>
    </row>
    <row r="2770" spans="23:25" x14ac:dyDescent="0.2">
      <c r="W2770" s="17"/>
      <c r="X2770" s="17"/>
      <c r="Y2770" s="17"/>
    </row>
    <row r="2771" spans="23:25" x14ac:dyDescent="0.2">
      <c r="W2771" s="17"/>
      <c r="X2771" s="17"/>
      <c r="Y2771" s="17"/>
    </row>
    <row r="2772" spans="23:25" x14ac:dyDescent="0.2">
      <c r="W2772" s="17"/>
      <c r="X2772" s="17"/>
      <c r="Y2772" s="17"/>
    </row>
    <row r="2773" spans="23:25" x14ac:dyDescent="0.2">
      <c r="W2773" s="17"/>
      <c r="X2773" s="17"/>
      <c r="Y2773" s="17"/>
    </row>
    <row r="2774" spans="23:25" x14ac:dyDescent="0.2">
      <c r="W2774" s="17"/>
      <c r="X2774" s="17"/>
      <c r="Y2774" s="17"/>
    </row>
    <row r="2775" spans="23:25" x14ac:dyDescent="0.2">
      <c r="W2775" s="17"/>
      <c r="X2775" s="17"/>
      <c r="Y2775" s="17"/>
    </row>
    <row r="2776" spans="23:25" x14ac:dyDescent="0.2">
      <c r="W2776" s="17"/>
      <c r="X2776" s="17"/>
      <c r="Y2776" s="17"/>
    </row>
    <row r="2777" spans="23:25" x14ac:dyDescent="0.2">
      <c r="W2777" s="17"/>
      <c r="X2777" s="17"/>
      <c r="Y2777" s="17"/>
    </row>
    <row r="2778" spans="23:25" x14ac:dyDescent="0.2">
      <c r="W2778" s="17"/>
      <c r="X2778" s="17"/>
      <c r="Y2778" s="17"/>
    </row>
    <row r="2779" spans="23:25" x14ac:dyDescent="0.2">
      <c r="W2779" s="17"/>
      <c r="X2779" s="17"/>
      <c r="Y2779" s="17"/>
    </row>
    <row r="2780" spans="23:25" x14ac:dyDescent="0.2">
      <c r="W2780" s="17"/>
      <c r="X2780" s="17"/>
      <c r="Y2780" s="17"/>
    </row>
    <row r="2781" spans="23:25" x14ac:dyDescent="0.2">
      <c r="W2781" s="17"/>
      <c r="X2781" s="17"/>
      <c r="Y2781" s="17"/>
    </row>
    <row r="2782" spans="23:25" x14ac:dyDescent="0.2">
      <c r="W2782" s="17"/>
      <c r="X2782" s="17"/>
      <c r="Y2782" s="17"/>
    </row>
    <row r="2783" spans="23:25" x14ac:dyDescent="0.2">
      <c r="W2783" s="17"/>
      <c r="X2783" s="17"/>
      <c r="Y2783" s="17"/>
    </row>
    <row r="2784" spans="23:25" x14ac:dyDescent="0.2">
      <c r="W2784" s="17"/>
      <c r="X2784" s="17"/>
      <c r="Y2784" s="17"/>
    </row>
    <row r="2785" spans="23:25" x14ac:dyDescent="0.2">
      <c r="W2785" s="17"/>
      <c r="X2785" s="17"/>
      <c r="Y2785" s="17"/>
    </row>
    <row r="2786" spans="23:25" x14ac:dyDescent="0.2">
      <c r="W2786" s="17"/>
      <c r="X2786" s="17"/>
      <c r="Y2786" s="17"/>
    </row>
    <row r="2787" spans="23:25" x14ac:dyDescent="0.2">
      <c r="W2787" s="17"/>
      <c r="X2787" s="17"/>
      <c r="Y2787" s="17"/>
    </row>
    <row r="2788" spans="23:25" x14ac:dyDescent="0.2">
      <c r="W2788" s="17"/>
      <c r="X2788" s="17"/>
      <c r="Y2788" s="17"/>
    </row>
    <row r="2789" spans="23:25" x14ac:dyDescent="0.2">
      <c r="W2789" s="17"/>
      <c r="X2789" s="17"/>
      <c r="Y2789" s="17"/>
    </row>
    <row r="2790" spans="23:25" x14ac:dyDescent="0.2">
      <c r="W2790" s="17"/>
      <c r="X2790" s="17"/>
      <c r="Y2790" s="17"/>
    </row>
    <row r="2791" spans="23:25" x14ac:dyDescent="0.2">
      <c r="W2791" s="17"/>
      <c r="X2791" s="17"/>
      <c r="Y2791" s="17"/>
    </row>
    <row r="2792" spans="23:25" x14ac:dyDescent="0.2">
      <c r="W2792" s="17"/>
      <c r="X2792" s="17"/>
      <c r="Y2792" s="17"/>
    </row>
    <row r="2793" spans="23:25" x14ac:dyDescent="0.2">
      <c r="W2793" s="17"/>
      <c r="X2793" s="17"/>
      <c r="Y2793" s="17"/>
    </row>
    <row r="2794" spans="23:25" x14ac:dyDescent="0.2">
      <c r="W2794" s="17"/>
      <c r="X2794" s="17"/>
      <c r="Y2794" s="17"/>
    </row>
    <row r="2795" spans="23:25" x14ac:dyDescent="0.2">
      <c r="W2795" s="17"/>
      <c r="X2795" s="17"/>
      <c r="Y2795" s="17"/>
    </row>
    <row r="2796" spans="23:25" x14ac:dyDescent="0.2">
      <c r="W2796" s="17"/>
      <c r="X2796" s="17"/>
      <c r="Y2796" s="17"/>
    </row>
    <row r="2797" spans="23:25" x14ac:dyDescent="0.2">
      <c r="W2797" s="17"/>
      <c r="X2797" s="17"/>
      <c r="Y2797" s="17"/>
    </row>
    <row r="2798" spans="23:25" x14ac:dyDescent="0.2">
      <c r="W2798" s="17"/>
      <c r="X2798" s="17"/>
      <c r="Y2798" s="17"/>
    </row>
    <row r="2799" spans="23:25" x14ac:dyDescent="0.2">
      <c r="W2799" s="17"/>
      <c r="X2799" s="17"/>
      <c r="Y2799" s="17"/>
    </row>
    <row r="2800" spans="23:25" x14ac:dyDescent="0.2">
      <c r="W2800" s="17"/>
      <c r="X2800" s="17"/>
      <c r="Y2800" s="17"/>
    </row>
    <row r="2801" spans="23:25" x14ac:dyDescent="0.2">
      <c r="W2801" s="17"/>
      <c r="X2801" s="17"/>
      <c r="Y2801" s="17"/>
    </row>
    <row r="2802" spans="23:25" x14ac:dyDescent="0.2">
      <c r="W2802" s="17"/>
      <c r="X2802" s="17"/>
      <c r="Y2802" s="17"/>
    </row>
    <row r="2803" spans="23:25" x14ac:dyDescent="0.2">
      <c r="W2803" s="17"/>
      <c r="X2803" s="17"/>
      <c r="Y2803" s="17"/>
    </row>
    <row r="2804" spans="23:25" x14ac:dyDescent="0.2">
      <c r="W2804" s="17"/>
      <c r="X2804" s="17"/>
      <c r="Y2804" s="17"/>
    </row>
    <row r="2805" spans="23:25" x14ac:dyDescent="0.2">
      <c r="W2805" s="17"/>
      <c r="X2805" s="17"/>
      <c r="Y2805" s="17"/>
    </row>
    <row r="2806" spans="23:25" x14ac:dyDescent="0.2">
      <c r="W2806" s="17"/>
      <c r="X2806" s="17"/>
      <c r="Y2806" s="17"/>
    </row>
    <row r="2807" spans="23:25" x14ac:dyDescent="0.2">
      <c r="W2807" s="17"/>
      <c r="X2807" s="17"/>
      <c r="Y2807" s="17"/>
    </row>
    <row r="2808" spans="23:25" x14ac:dyDescent="0.2">
      <c r="W2808" s="17"/>
      <c r="X2808" s="17"/>
      <c r="Y2808" s="17"/>
    </row>
    <row r="2809" spans="23:25" x14ac:dyDescent="0.2">
      <c r="W2809" s="17"/>
      <c r="X2809" s="17"/>
      <c r="Y2809" s="17"/>
    </row>
    <row r="2810" spans="23:25" x14ac:dyDescent="0.2">
      <c r="W2810" s="17"/>
      <c r="X2810" s="17"/>
      <c r="Y2810" s="17"/>
    </row>
    <row r="2811" spans="23:25" x14ac:dyDescent="0.2">
      <c r="W2811" s="17"/>
      <c r="X2811" s="17"/>
      <c r="Y2811" s="17"/>
    </row>
    <row r="2812" spans="23:25" x14ac:dyDescent="0.2">
      <c r="W2812" s="17"/>
      <c r="X2812" s="17"/>
      <c r="Y2812" s="17"/>
    </row>
    <row r="2813" spans="23:25" x14ac:dyDescent="0.2">
      <c r="W2813" s="17"/>
      <c r="X2813" s="17"/>
      <c r="Y2813" s="17"/>
    </row>
    <row r="2814" spans="23:25" x14ac:dyDescent="0.2">
      <c r="W2814" s="17"/>
      <c r="X2814" s="17"/>
      <c r="Y2814" s="17"/>
    </row>
    <row r="2815" spans="23:25" x14ac:dyDescent="0.2">
      <c r="W2815" s="17"/>
      <c r="X2815" s="17"/>
      <c r="Y2815" s="17"/>
    </row>
    <row r="2816" spans="23:25" x14ac:dyDescent="0.2">
      <c r="W2816" s="17"/>
      <c r="X2816" s="17"/>
      <c r="Y2816" s="17"/>
    </row>
    <row r="2817" spans="23:25" x14ac:dyDescent="0.2">
      <c r="W2817" s="17"/>
      <c r="X2817" s="17"/>
      <c r="Y2817" s="17"/>
    </row>
    <row r="2818" spans="23:25" x14ac:dyDescent="0.2">
      <c r="W2818" s="17"/>
      <c r="X2818" s="17"/>
      <c r="Y2818" s="17"/>
    </row>
    <row r="2819" spans="23:25" x14ac:dyDescent="0.2">
      <c r="W2819" s="17"/>
      <c r="X2819" s="17"/>
      <c r="Y2819" s="17"/>
    </row>
    <row r="2820" spans="23:25" x14ac:dyDescent="0.2">
      <c r="W2820" s="17"/>
      <c r="X2820" s="17"/>
      <c r="Y2820" s="17"/>
    </row>
    <row r="2821" spans="23:25" x14ac:dyDescent="0.2">
      <c r="W2821" s="17"/>
      <c r="X2821" s="17"/>
      <c r="Y2821" s="17"/>
    </row>
    <row r="2822" spans="23:25" x14ac:dyDescent="0.2">
      <c r="W2822" s="17"/>
      <c r="X2822" s="17"/>
      <c r="Y2822" s="17"/>
    </row>
    <row r="2823" spans="23:25" x14ac:dyDescent="0.2">
      <c r="W2823" s="17"/>
      <c r="X2823" s="17"/>
      <c r="Y2823" s="17"/>
    </row>
    <row r="2824" spans="23:25" x14ac:dyDescent="0.2">
      <c r="W2824" s="17"/>
      <c r="X2824" s="17"/>
      <c r="Y2824" s="17"/>
    </row>
    <row r="2825" spans="23:25" x14ac:dyDescent="0.2">
      <c r="W2825" s="17"/>
      <c r="X2825" s="17"/>
      <c r="Y2825" s="17"/>
    </row>
    <row r="2826" spans="23:25" x14ac:dyDescent="0.2">
      <c r="W2826" s="17"/>
      <c r="X2826" s="17"/>
      <c r="Y2826" s="17"/>
    </row>
    <row r="2827" spans="23:25" x14ac:dyDescent="0.2">
      <c r="W2827" s="17"/>
      <c r="X2827" s="17"/>
      <c r="Y2827" s="17"/>
    </row>
    <row r="2828" spans="23:25" x14ac:dyDescent="0.2">
      <c r="W2828" s="17"/>
      <c r="X2828" s="17"/>
      <c r="Y2828" s="17"/>
    </row>
    <row r="2829" spans="23:25" x14ac:dyDescent="0.2">
      <c r="W2829" s="17"/>
      <c r="X2829" s="17"/>
      <c r="Y2829" s="17"/>
    </row>
    <row r="2830" spans="23:25" x14ac:dyDescent="0.2">
      <c r="W2830" s="17"/>
      <c r="X2830" s="17"/>
      <c r="Y2830" s="17"/>
    </row>
    <row r="2831" spans="23:25" x14ac:dyDescent="0.2">
      <c r="W2831" s="17"/>
      <c r="X2831" s="17"/>
      <c r="Y2831" s="17"/>
    </row>
    <row r="2832" spans="23:25" x14ac:dyDescent="0.2">
      <c r="W2832" s="17"/>
      <c r="X2832" s="17"/>
      <c r="Y2832" s="17"/>
    </row>
    <row r="2833" spans="23:25" x14ac:dyDescent="0.2">
      <c r="W2833" s="17"/>
      <c r="X2833" s="17"/>
      <c r="Y2833" s="17"/>
    </row>
    <row r="2834" spans="23:25" x14ac:dyDescent="0.2">
      <c r="W2834" s="17"/>
      <c r="X2834" s="17"/>
      <c r="Y2834" s="17"/>
    </row>
    <row r="2835" spans="23:25" x14ac:dyDescent="0.2">
      <c r="W2835" s="17"/>
      <c r="X2835" s="17"/>
      <c r="Y2835" s="17"/>
    </row>
    <row r="2836" spans="23:25" x14ac:dyDescent="0.2">
      <c r="W2836" s="17"/>
      <c r="X2836" s="17"/>
      <c r="Y2836" s="17"/>
    </row>
    <row r="2837" spans="23:25" x14ac:dyDescent="0.2">
      <c r="W2837" s="17"/>
      <c r="X2837" s="17"/>
      <c r="Y2837" s="17"/>
    </row>
    <row r="2838" spans="23:25" x14ac:dyDescent="0.2">
      <c r="W2838" s="17"/>
      <c r="X2838" s="17"/>
      <c r="Y2838" s="17"/>
    </row>
    <row r="2839" spans="23:25" x14ac:dyDescent="0.2">
      <c r="W2839" s="17"/>
      <c r="X2839" s="17"/>
      <c r="Y2839" s="17"/>
    </row>
    <row r="2840" spans="23:25" x14ac:dyDescent="0.2">
      <c r="W2840" s="17"/>
      <c r="X2840" s="17"/>
      <c r="Y2840" s="17"/>
    </row>
    <row r="2841" spans="23:25" x14ac:dyDescent="0.2">
      <c r="W2841" s="17"/>
      <c r="X2841" s="17"/>
      <c r="Y2841" s="17"/>
    </row>
    <row r="2842" spans="23:25" x14ac:dyDescent="0.2">
      <c r="W2842" s="17"/>
      <c r="X2842" s="17"/>
      <c r="Y2842" s="17"/>
    </row>
    <row r="2843" spans="23:25" x14ac:dyDescent="0.2">
      <c r="W2843" s="17"/>
      <c r="X2843" s="17"/>
      <c r="Y2843" s="17"/>
    </row>
    <row r="2844" spans="23:25" x14ac:dyDescent="0.2">
      <c r="W2844" s="17"/>
      <c r="X2844" s="17"/>
      <c r="Y2844" s="17"/>
    </row>
    <row r="2845" spans="23:25" x14ac:dyDescent="0.2">
      <c r="W2845" s="17"/>
      <c r="X2845" s="17"/>
      <c r="Y2845" s="17"/>
    </row>
    <row r="2846" spans="23:25" x14ac:dyDescent="0.2">
      <c r="W2846" s="17"/>
      <c r="X2846" s="17"/>
      <c r="Y2846" s="17"/>
    </row>
    <row r="2847" spans="23:25" x14ac:dyDescent="0.2">
      <c r="W2847" s="17"/>
      <c r="X2847" s="17"/>
      <c r="Y2847" s="17"/>
    </row>
    <row r="2848" spans="23:25" x14ac:dyDescent="0.2">
      <c r="W2848" s="17"/>
      <c r="X2848" s="17"/>
      <c r="Y2848" s="17"/>
    </row>
    <row r="2849" spans="23:25" x14ac:dyDescent="0.2">
      <c r="W2849" s="17"/>
      <c r="X2849" s="17"/>
      <c r="Y2849" s="17"/>
    </row>
    <row r="2850" spans="23:25" x14ac:dyDescent="0.2">
      <c r="W2850" s="17"/>
      <c r="X2850" s="17"/>
      <c r="Y2850" s="17"/>
    </row>
    <row r="2851" spans="23:25" x14ac:dyDescent="0.2">
      <c r="W2851" s="17"/>
      <c r="X2851" s="17"/>
      <c r="Y2851" s="17"/>
    </row>
    <row r="2852" spans="23:25" x14ac:dyDescent="0.2">
      <c r="W2852" s="17"/>
      <c r="X2852" s="17"/>
      <c r="Y2852" s="17"/>
    </row>
    <row r="2853" spans="23:25" x14ac:dyDescent="0.2">
      <c r="W2853" s="17"/>
      <c r="X2853" s="17"/>
      <c r="Y2853" s="17"/>
    </row>
    <row r="2854" spans="23:25" x14ac:dyDescent="0.2">
      <c r="W2854" s="17"/>
      <c r="X2854" s="17"/>
      <c r="Y2854" s="17"/>
    </row>
    <row r="2855" spans="23:25" x14ac:dyDescent="0.2">
      <c r="W2855" s="17"/>
      <c r="X2855" s="17"/>
      <c r="Y2855" s="17"/>
    </row>
    <row r="2856" spans="23:25" x14ac:dyDescent="0.2">
      <c r="W2856" s="17"/>
      <c r="X2856" s="17"/>
      <c r="Y2856" s="17"/>
    </row>
    <row r="2857" spans="23:25" x14ac:dyDescent="0.2">
      <c r="W2857" s="17"/>
      <c r="X2857" s="17"/>
      <c r="Y2857" s="17"/>
    </row>
    <row r="2858" spans="23:25" x14ac:dyDescent="0.2">
      <c r="W2858" s="17"/>
      <c r="X2858" s="17"/>
      <c r="Y2858" s="17"/>
    </row>
    <row r="2859" spans="23:25" x14ac:dyDescent="0.2">
      <c r="W2859" s="17"/>
      <c r="X2859" s="17"/>
      <c r="Y2859" s="17"/>
    </row>
    <row r="2860" spans="23:25" x14ac:dyDescent="0.2">
      <c r="W2860" s="17"/>
      <c r="X2860" s="17"/>
      <c r="Y2860" s="17"/>
    </row>
    <row r="2861" spans="23:25" x14ac:dyDescent="0.2">
      <c r="W2861" s="17"/>
      <c r="X2861" s="17"/>
      <c r="Y2861" s="17"/>
    </row>
    <row r="2862" spans="23:25" x14ac:dyDescent="0.2">
      <c r="W2862" s="17"/>
      <c r="X2862" s="17"/>
      <c r="Y2862" s="17"/>
    </row>
    <row r="2863" spans="23:25" x14ac:dyDescent="0.2">
      <c r="W2863" s="17"/>
      <c r="X2863" s="17"/>
      <c r="Y2863" s="17"/>
    </row>
    <row r="2864" spans="23:25" x14ac:dyDescent="0.2">
      <c r="W2864" s="17"/>
      <c r="X2864" s="17"/>
      <c r="Y2864" s="17"/>
    </row>
    <row r="2865" spans="23:25" x14ac:dyDescent="0.2">
      <c r="W2865" s="17"/>
      <c r="X2865" s="17"/>
      <c r="Y2865" s="17"/>
    </row>
    <row r="2866" spans="23:25" x14ac:dyDescent="0.2">
      <c r="W2866" s="17"/>
      <c r="X2866" s="17"/>
      <c r="Y2866" s="17"/>
    </row>
    <row r="2867" spans="23:25" x14ac:dyDescent="0.2">
      <c r="W2867" s="17"/>
      <c r="X2867" s="17"/>
      <c r="Y2867" s="17"/>
    </row>
    <row r="2868" spans="23:25" x14ac:dyDescent="0.2">
      <c r="W2868" s="17"/>
      <c r="X2868" s="17"/>
      <c r="Y2868" s="17"/>
    </row>
    <row r="2869" spans="23:25" x14ac:dyDescent="0.2">
      <c r="W2869" s="17"/>
      <c r="X2869" s="17"/>
      <c r="Y2869" s="17"/>
    </row>
    <row r="2870" spans="23:25" x14ac:dyDescent="0.2">
      <c r="W2870" s="17"/>
      <c r="X2870" s="17"/>
      <c r="Y2870" s="17"/>
    </row>
    <row r="2871" spans="23:25" x14ac:dyDescent="0.2">
      <c r="W2871" s="17"/>
      <c r="X2871" s="17"/>
      <c r="Y2871" s="17"/>
    </row>
    <row r="2872" spans="23:25" x14ac:dyDescent="0.2">
      <c r="W2872" s="17"/>
      <c r="X2872" s="17"/>
      <c r="Y2872" s="17"/>
    </row>
    <row r="2873" spans="23:25" x14ac:dyDescent="0.2">
      <c r="W2873" s="17"/>
      <c r="X2873" s="17"/>
      <c r="Y2873" s="17"/>
    </row>
    <row r="2874" spans="23:25" x14ac:dyDescent="0.2">
      <c r="W2874" s="17"/>
      <c r="X2874" s="17"/>
      <c r="Y2874" s="17"/>
    </row>
    <row r="2875" spans="23:25" x14ac:dyDescent="0.2">
      <c r="W2875" s="17"/>
      <c r="X2875" s="17"/>
      <c r="Y2875" s="17"/>
    </row>
    <row r="2876" spans="23:25" x14ac:dyDescent="0.2">
      <c r="W2876" s="17"/>
      <c r="X2876" s="17"/>
      <c r="Y2876" s="17"/>
    </row>
    <row r="2877" spans="23:25" x14ac:dyDescent="0.2">
      <c r="W2877" s="17"/>
      <c r="X2877" s="17"/>
      <c r="Y2877" s="17"/>
    </row>
    <row r="2878" spans="23:25" x14ac:dyDescent="0.2">
      <c r="W2878" s="17"/>
      <c r="X2878" s="17"/>
      <c r="Y2878" s="17"/>
    </row>
    <row r="2879" spans="23:25" x14ac:dyDescent="0.2">
      <c r="W2879" s="17"/>
      <c r="X2879" s="17"/>
      <c r="Y2879" s="17"/>
    </row>
    <row r="2880" spans="23:25" x14ac:dyDescent="0.2">
      <c r="W2880" s="17"/>
      <c r="X2880" s="17"/>
      <c r="Y2880" s="17"/>
    </row>
    <row r="2881" spans="23:25" x14ac:dyDescent="0.2">
      <c r="W2881" s="17"/>
      <c r="X2881" s="17"/>
      <c r="Y2881" s="17"/>
    </row>
    <row r="2882" spans="23:25" x14ac:dyDescent="0.2">
      <c r="W2882" s="17"/>
      <c r="X2882" s="17"/>
      <c r="Y2882" s="17"/>
    </row>
    <row r="2883" spans="23:25" x14ac:dyDescent="0.2">
      <c r="W2883" s="17"/>
      <c r="X2883" s="17"/>
      <c r="Y2883" s="17"/>
    </row>
    <row r="2884" spans="23:25" x14ac:dyDescent="0.2">
      <c r="W2884" s="17"/>
      <c r="X2884" s="17"/>
      <c r="Y2884" s="17"/>
    </row>
    <row r="2885" spans="23:25" x14ac:dyDescent="0.2">
      <c r="W2885" s="17"/>
      <c r="X2885" s="17"/>
      <c r="Y2885" s="17"/>
    </row>
    <row r="2886" spans="23:25" x14ac:dyDescent="0.2">
      <c r="W2886" s="17"/>
      <c r="X2886" s="17"/>
      <c r="Y2886" s="17"/>
    </row>
    <row r="2887" spans="23:25" x14ac:dyDescent="0.2">
      <c r="W2887" s="17"/>
      <c r="X2887" s="17"/>
      <c r="Y2887" s="17"/>
    </row>
    <row r="2888" spans="23:25" x14ac:dyDescent="0.2">
      <c r="W2888" s="17"/>
      <c r="X2888" s="17"/>
      <c r="Y2888" s="17"/>
    </row>
    <row r="2889" spans="23:25" x14ac:dyDescent="0.2">
      <c r="W2889" s="17"/>
      <c r="X2889" s="17"/>
      <c r="Y2889" s="17"/>
    </row>
    <row r="2890" spans="23:25" x14ac:dyDescent="0.2">
      <c r="W2890" s="17"/>
      <c r="X2890" s="17"/>
      <c r="Y2890" s="17"/>
    </row>
    <row r="2891" spans="23:25" x14ac:dyDescent="0.2">
      <c r="W2891" s="17"/>
      <c r="X2891" s="17"/>
      <c r="Y2891" s="17"/>
    </row>
    <row r="2892" spans="23:25" x14ac:dyDescent="0.2">
      <c r="W2892" s="17"/>
      <c r="X2892" s="17"/>
      <c r="Y2892" s="17"/>
    </row>
    <row r="2893" spans="23:25" x14ac:dyDescent="0.2">
      <c r="W2893" s="17"/>
      <c r="X2893" s="17"/>
      <c r="Y2893" s="17"/>
    </row>
    <row r="2894" spans="23:25" x14ac:dyDescent="0.2">
      <c r="W2894" s="17"/>
      <c r="X2894" s="17"/>
      <c r="Y2894" s="17"/>
    </row>
    <row r="2895" spans="23:25" x14ac:dyDescent="0.2">
      <c r="W2895" s="17"/>
      <c r="X2895" s="17"/>
      <c r="Y2895" s="17"/>
    </row>
    <row r="2896" spans="23:25" x14ac:dyDescent="0.2">
      <c r="W2896" s="17"/>
      <c r="X2896" s="17"/>
      <c r="Y2896" s="17"/>
    </row>
    <row r="2897" spans="23:25" x14ac:dyDescent="0.2">
      <c r="W2897" s="17"/>
      <c r="X2897" s="17"/>
      <c r="Y2897" s="17"/>
    </row>
    <row r="2898" spans="23:25" x14ac:dyDescent="0.2">
      <c r="W2898" s="17"/>
      <c r="X2898" s="17"/>
      <c r="Y2898" s="17"/>
    </row>
    <row r="2899" spans="23:25" x14ac:dyDescent="0.2">
      <c r="W2899" s="17"/>
      <c r="X2899" s="17"/>
      <c r="Y2899" s="17"/>
    </row>
    <row r="2900" spans="23:25" x14ac:dyDescent="0.2">
      <c r="W2900" s="17"/>
      <c r="X2900" s="17"/>
      <c r="Y2900" s="17"/>
    </row>
    <row r="2901" spans="23:25" x14ac:dyDescent="0.2">
      <c r="W2901" s="17"/>
      <c r="X2901" s="17"/>
      <c r="Y2901" s="17"/>
    </row>
    <row r="2902" spans="23:25" x14ac:dyDescent="0.2">
      <c r="W2902" s="17"/>
      <c r="X2902" s="17"/>
      <c r="Y2902" s="17"/>
    </row>
    <row r="2903" spans="23:25" x14ac:dyDescent="0.2">
      <c r="W2903" s="17"/>
      <c r="X2903" s="17"/>
      <c r="Y2903" s="17"/>
    </row>
    <row r="2904" spans="23:25" x14ac:dyDescent="0.2">
      <c r="W2904" s="17"/>
      <c r="X2904" s="17"/>
      <c r="Y2904" s="17"/>
    </row>
    <row r="2905" spans="23:25" x14ac:dyDescent="0.2">
      <c r="W2905" s="17"/>
      <c r="X2905" s="17"/>
      <c r="Y2905" s="17"/>
    </row>
    <row r="2906" spans="23:25" x14ac:dyDescent="0.2">
      <c r="W2906" s="17"/>
      <c r="X2906" s="17"/>
      <c r="Y2906" s="17"/>
    </row>
    <row r="2907" spans="23:25" x14ac:dyDescent="0.2">
      <c r="W2907" s="17"/>
      <c r="X2907" s="17"/>
      <c r="Y2907" s="17"/>
    </row>
    <row r="2908" spans="23:25" x14ac:dyDescent="0.2">
      <c r="W2908" s="17"/>
      <c r="X2908" s="17"/>
      <c r="Y2908" s="17"/>
    </row>
    <row r="2909" spans="23:25" x14ac:dyDescent="0.2">
      <c r="W2909" s="17"/>
      <c r="X2909" s="17"/>
      <c r="Y2909" s="17"/>
    </row>
    <row r="2910" spans="23:25" x14ac:dyDescent="0.2">
      <c r="W2910" s="17"/>
      <c r="X2910" s="17"/>
      <c r="Y2910" s="17"/>
    </row>
    <row r="2911" spans="23:25" x14ac:dyDescent="0.2">
      <c r="W2911" s="17"/>
      <c r="X2911" s="17"/>
      <c r="Y2911" s="17"/>
    </row>
    <row r="2912" spans="23:25" x14ac:dyDescent="0.2">
      <c r="W2912" s="17"/>
      <c r="X2912" s="17"/>
      <c r="Y2912" s="17"/>
    </row>
    <row r="2913" spans="23:25" x14ac:dyDescent="0.2">
      <c r="W2913" s="17"/>
      <c r="X2913" s="17"/>
      <c r="Y2913" s="17"/>
    </row>
    <row r="2914" spans="23:25" x14ac:dyDescent="0.2">
      <c r="W2914" s="17"/>
      <c r="X2914" s="17"/>
      <c r="Y2914" s="17"/>
    </row>
    <row r="2915" spans="23:25" x14ac:dyDescent="0.2">
      <c r="W2915" s="17"/>
      <c r="X2915" s="17"/>
      <c r="Y2915" s="17"/>
    </row>
    <row r="2916" spans="23:25" x14ac:dyDescent="0.2">
      <c r="W2916" s="17"/>
      <c r="X2916" s="17"/>
      <c r="Y2916" s="17"/>
    </row>
    <row r="2917" spans="23:25" x14ac:dyDescent="0.2">
      <c r="W2917" s="17"/>
      <c r="X2917" s="17"/>
      <c r="Y2917" s="17"/>
    </row>
    <row r="2918" spans="23:25" x14ac:dyDescent="0.2">
      <c r="W2918" s="17"/>
      <c r="X2918" s="17"/>
      <c r="Y2918" s="17"/>
    </row>
    <row r="2919" spans="23:25" x14ac:dyDescent="0.2">
      <c r="W2919" s="17"/>
      <c r="X2919" s="17"/>
      <c r="Y2919" s="17"/>
    </row>
    <row r="2920" spans="23:25" x14ac:dyDescent="0.2">
      <c r="W2920" s="17"/>
      <c r="X2920" s="17"/>
      <c r="Y2920" s="17"/>
    </row>
    <row r="2921" spans="23:25" x14ac:dyDescent="0.2">
      <c r="W2921" s="17"/>
      <c r="X2921" s="17"/>
      <c r="Y2921" s="17"/>
    </row>
    <row r="2922" spans="23:25" x14ac:dyDescent="0.2">
      <c r="W2922" s="17"/>
      <c r="X2922" s="17"/>
      <c r="Y2922" s="17"/>
    </row>
    <row r="2923" spans="23:25" x14ac:dyDescent="0.2">
      <c r="W2923" s="17"/>
      <c r="X2923" s="17"/>
      <c r="Y2923" s="17"/>
    </row>
    <row r="2924" spans="23:25" x14ac:dyDescent="0.2">
      <c r="W2924" s="17"/>
      <c r="X2924" s="17"/>
      <c r="Y2924" s="17"/>
    </row>
    <row r="2925" spans="23:25" x14ac:dyDescent="0.2">
      <c r="W2925" s="17"/>
      <c r="X2925" s="17"/>
      <c r="Y2925" s="17"/>
    </row>
    <row r="2926" spans="23:25" x14ac:dyDescent="0.2">
      <c r="W2926" s="17"/>
      <c r="X2926" s="17"/>
      <c r="Y2926" s="17"/>
    </row>
    <row r="2927" spans="23:25" x14ac:dyDescent="0.2">
      <c r="W2927" s="17"/>
      <c r="X2927" s="17"/>
      <c r="Y2927" s="17"/>
    </row>
    <row r="2928" spans="23:25" x14ac:dyDescent="0.2">
      <c r="W2928" s="17"/>
      <c r="X2928" s="17"/>
      <c r="Y2928" s="17"/>
    </row>
    <row r="2929" spans="23:25" x14ac:dyDescent="0.2">
      <c r="W2929" s="17"/>
      <c r="X2929" s="17"/>
      <c r="Y2929" s="17"/>
    </row>
    <row r="2930" spans="23:25" x14ac:dyDescent="0.2">
      <c r="W2930" s="17"/>
      <c r="X2930" s="17"/>
      <c r="Y2930" s="17"/>
    </row>
    <row r="2931" spans="23:25" x14ac:dyDescent="0.2">
      <c r="W2931" s="17"/>
      <c r="X2931" s="17"/>
      <c r="Y2931" s="17"/>
    </row>
    <row r="2932" spans="23:25" x14ac:dyDescent="0.2">
      <c r="W2932" s="17"/>
      <c r="X2932" s="17"/>
      <c r="Y2932" s="17"/>
    </row>
    <row r="2933" spans="23:25" x14ac:dyDescent="0.2">
      <c r="W2933" s="17"/>
      <c r="X2933" s="17"/>
      <c r="Y2933" s="17"/>
    </row>
    <row r="2934" spans="23:25" x14ac:dyDescent="0.2">
      <c r="W2934" s="17"/>
      <c r="X2934" s="17"/>
      <c r="Y2934" s="17"/>
    </row>
    <row r="2935" spans="23:25" x14ac:dyDescent="0.2">
      <c r="W2935" s="17"/>
      <c r="X2935" s="17"/>
      <c r="Y2935" s="17"/>
    </row>
    <row r="2936" spans="23:25" x14ac:dyDescent="0.2">
      <c r="W2936" s="17"/>
      <c r="X2936" s="17"/>
      <c r="Y2936" s="17"/>
    </row>
    <row r="2937" spans="23:25" x14ac:dyDescent="0.2">
      <c r="W2937" s="17"/>
      <c r="X2937" s="17"/>
      <c r="Y2937" s="17"/>
    </row>
    <row r="2938" spans="23:25" x14ac:dyDescent="0.2">
      <c r="W2938" s="17"/>
      <c r="X2938" s="17"/>
      <c r="Y2938" s="17"/>
    </row>
    <row r="2939" spans="23:25" x14ac:dyDescent="0.2">
      <c r="W2939" s="17"/>
      <c r="X2939" s="17"/>
      <c r="Y2939" s="17"/>
    </row>
    <row r="2940" spans="23:25" x14ac:dyDescent="0.2">
      <c r="W2940" s="17"/>
      <c r="X2940" s="17"/>
      <c r="Y2940" s="17"/>
    </row>
    <row r="2941" spans="23:25" x14ac:dyDescent="0.2">
      <c r="W2941" s="17"/>
      <c r="X2941" s="17"/>
      <c r="Y2941" s="17"/>
    </row>
    <row r="2942" spans="23:25" x14ac:dyDescent="0.2">
      <c r="W2942" s="17"/>
      <c r="X2942" s="17"/>
      <c r="Y2942" s="17"/>
    </row>
    <row r="2943" spans="23:25" x14ac:dyDescent="0.2">
      <c r="W2943" s="17"/>
      <c r="X2943" s="17"/>
      <c r="Y2943" s="17"/>
    </row>
    <row r="2944" spans="23:25" x14ac:dyDescent="0.2">
      <c r="W2944" s="17"/>
      <c r="X2944" s="17"/>
      <c r="Y2944" s="17"/>
    </row>
    <row r="2945" spans="23:25" x14ac:dyDescent="0.2">
      <c r="W2945" s="17"/>
      <c r="X2945" s="17"/>
      <c r="Y2945" s="17"/>
    </row>
    <row r="2946" spans="23:25" x14ac:dyDescent="0.2">
      <c r="W2946" s="17"/>
      <c r="X2946" s="17"/>
      <c r="Y2946" s="17"/>
    </row>
    <row r="2947" spans="23:25" x14ac:dyDescent="0.2">
      <c r="W2947" s="17"/>
      <c r="X2947" s="17"/>
      <c r="Y2947" s="17"/>
    </row>
    <row r="2948" spans="23:25" x14ac:dyDescent="0.2">
      <c r="W2948" s="17"/>
      <c r="X2948" s="17"/>
      <c r="Y2948" s="17"/>
    </row>
    <row r="2949" spans="23:25" x14ac:dyDescent="0.2">
      <c r="W2949" s="17"/>
      <c r="X2949" s="17"/>
      <c r="Y2949" s="17"/>
    </row>
    <row r="2950" spans="23:25" x14ac:dyDescent="0.2">
      <c r="W2950" s="17"/>
      <c r="X2950" s="17"/>
      <c r="Y2950" s="17"/>
    </row>
    <row r="2951" spans="23:25" x14ac:dyDescent="0.2">
      <c r="W2951" s="17"/>
      <c r="X2951" s="17"/>
      <c r="Y2951" s="17"/>
    </row>
    <row r="2952" spans="23:25" x14ac:dyDescent="0.2">
      <c r="W2952" s="17"/>
      <c r="X2952" s="17"/>
      <c r="Y2952" s="17"/>
    </row>
    <row r="2953" spans="23:25" x14ac:dyDescent="0.2">
      <c r="W2953" s="17"/>
      <c r="X2953" s="17"/>
      <c r="Y2953" s="17"/>
    </row>
    <row r="2954" spans="23:25" x14ac:dyDescent="0.2">
      <c r="W2954" s="17"/>
      <c r="X2954" s="17"/>
      <c r="Y2954" s="17"/>
    </row>
    <row r="2955" spans="23:25" x14ac:dyDescent="0.2">
      <c r="W2955" s="17"/>
      <c r="X2955" s="17"/>
      <c r="Y2955" s="17"/>
    </row>
    <row r="2956" spans="23:25" x14ac:dyDescent="0.2">
      <c r="W2956" s="17"/>
      <c r="X2956" s="17"/>
      <c r="Y2956" s="17"/>
    </row>
    <row r="2957" spans="23:25" x14ac:dyDescent="0.2">
      <c r="W2957" s="17"/>
      <c r="X2957" s="17"/>
      <c r="Y2957" s="17"/>
    </row>
    <row r="2958" spans="23:25" x14ac:dyDescent="0.2">
      <c r="W2958" s="17"/>
      <c r="X2958" s="17"/>
      <c r="Y2958" s="17"/>
    </row>
    <row r="2959" spans="23:25" x14ac:dyDescent="0.2">
      <c r="W2959" s="17"/>
      <c r="X2959" s="17"/>
      <c r="Y2959" s="17"/>
    </row>
    <row r="2960" spans="23:25" x14ac:dyDescent="0.2">
      <c r="W2960" s="17"/>
      <c r="X2960" s="17"/>
      <c r="Y2960" s="17"/>
    </row>
    <row r="2961" spans="23:25" x14ac:dyDescent="0.2">
      <c r="W2961" s="17"/>
      <c r="X2961" s="17"/>
      <c r="Y2961" s="17"/>
    </row>
    <row r="2962" spans="23:25" x14ac:dyDescent="0.2">
      <c r="W2962" s="17"/>
      <c r="X2962" s="17"/>
      <c r="Y2962" s="17"/>
    </row>
    <row r="2963" spans="23:25" x14ac:dyDescent="0.2">
      <c r="W2963" s="17"/>
      <c r="X2963" s="17"/>
      <c r="Y2963" s="17"/>
    </row>
    <row r="2964" spans="23:25" x14ac:dyDescent="0.2">
      <c r="W2964" s="17"/>
      <c r="X2964" s="17"/>
      <c r="Y2964" s="17"/>
    </row>
    <row r="2965" spans="23:25" x14ac:dyDescent="0.2">
      <c r="W2965" s="17"/>
      <c r="X2965" s="17"/>
      <c r="Y2965" s="17"/>
    </row>
    <row r="2966" spans="23:25" x14ac:dyDescent="0.2">
      <c r="W2966" s="17"/>
      <c r="X2966" s="17"/>
      <c r="Y2966" s="17"/>
    </row>
    <row r="2967" spans="23:25" x14ac:dyDescent="0.2">
      <c r="W2967" s="17"/>
      <c r="X2967" s="17"/>
      <c r="Y2967" s="17"/>
    </row>
    <row r="2968" spans="23:25" x14ac:dyDescent="0.2">
      <c r="W2968" s="17"/>
      <c r="X2968" s="17"/>
      <c r="Y2968" s="17"/>
    </row>
    <row r="2969" spans="23:25" x14ac:dyDescent="0.2">
      <c r="W2969" s="17"/>
      <c r="X2969" s="17"/>
      <c r="Y2969" s="17"/>
    </row>
    <row r="2970" spans="23:25" x14ac:dyDescent="0.2">
      <c r="W2970" s="17"/>
      <c r="X2970" s="17"/>
      <c r="Y2970" s="17"/>
    </row>
    <row r="2971" spans="23:25" x14ac:dyDescent="0.2">
      <c r="W2971" s="17"/>
      <c r="X2971" s="17"/>
      <c r="Y2971" s="17"/>
    </row>
    <row r="2972" spans="23:25" x14ac:dyDescent="0.2">
      <c r="W2972" s="17"/>
      <c r="X2972" s="17"/>
      <c r="Y2972" s="17"/>
    </row>
    <row r="2973" spans="23:25" x14ac:dyDescent="0.2">
      <c r="W2973" s="17"/>
      <c r="X2973" s="17"/>
      <c r="Y2973" s="17"/>
    </row>
    <row r="2974" spans="23:25" x14ac:dyDescent="0.2">
      <c r="W2974" s="17"/>
      <c r="X2974" s="17"/>
      <c r="Y2974" s="17"/>
    </row>
    <row r="2975" spans="23:25" x14ac:dyDescent="0.2">
      <c r="W2975" s="17"/>
      <c r="X2975" s="17"/>
      <c r="Y2975" s="17"/>
    </row>
    <row r="2976" spans="23:25" x14ac:dyDescent="0.2">
      <c r="W2976" s="17"/>
      <c r="X2976" s="17"/>
      <c r="Y2976" s="17"/>
    </row>
    <row r="2977" spans="23:25" x14ac:dyDescent="0.2">
      <c r="W2977" s="17"/>
      <c r="X2977" s="17"/>
      <c r="Y2977" s="17"/>
    </row>
    <row r="2978" spans="23:25" x14ac:dyDescent="0.2">
      <c r="W2978" s="17"/>
      <c r="X2978" s="17"/>
      <c r="Y2978" s="17"/>
    </row>
    <row r="2979" spans="23:25" x14ac:dyDescent="0.2">
      <c r="W2979" s="17"/>
      <c r="X2979" s="17"/>
      <c r="Y2979" s="17"/>
    </row>
    <row r="2980" spans="23:25" x14ac:dyDescent="0.2">
      <c r="W2980" s="17"/>
      <c r="X2980" s="17"/>
      <c r="Y2980" s="17"/>
    </row>
    <row r="2981" spans="23:25" x14ac:dyDescent="0.2">
      <c r="W2981" s="17"/>
      <c r="X2981" s="17"/>
      <c r="Y2981" s="17"/>
    </row>
    <row r="2982" spans="23:25" x14ac:dyDescent="0.2">
      <c r="W2982" s="17"/>
      <c r="X2982" s="17"/>
      <c r="Y2982" s="17"/>
    </row>
    <row r="2983" spans="23:25" x14ac:dyDescent="0.2">
      <c r="W2983" s="17"/>
      <c r="X2983" s="17"/>
      <c r="Y2983" s="17"/>
    </row>
    <row r="2984" spans="23:25" x14ac:dyDescent="0.2">
      <c r="W2984" s="17"/>
      <c r="X2984" s="17"/>
      <c r="Y2984" s="17"/>
    </row>
    <row r="2985" spans="23:25" x14ac:dyDescent="0.2">
      <c r="W2985" s="17"/>
      <c r="X2985" s="17"/>
      <c r="Y2985" s="17"/>
    </row>
    <row r="2986" spans="23:25" x14ac:dyDescent="0.2">
      <c r="W2986" s="17"/>
      <c r="X2986" s="17"/>
      <c r="Y2986" s="17"/>
    </row>
    <row r="2987" spans="23:25" x14ac:dyDescent="0.2">
      <c r="W2987" s="17"/>
      <c r="X2987" s="17"/>
      <c r="Y2987" s="17"/>
    </row>
    <row r="2988" spans="23:25" x14ac:dyDescent="0.2">
      <c r="W2988" s="17"/>
      <c r="X2988" s="17"/>
      <c r="Y2988" s="17"/>
    </row>
    <row r="2989" spans="23:25" x14ac:dyDescent="0.2">
      <c r="W2989" s="17"/>
      <c r="X2989" s="17"/>
      <c r="Y2989" s="17"/>
    </row>
    <row r="2990" spans="23:25" x14ac:dyDescent="0.2">
      <c r="W2990" s="17"/>
      <c r="X2990" s="17"/>
      <c r="Y2990" s="17"/>
    </row>
    <row r="2991" spans="23:25" x14ac:dyDescent="0.2">
      <c r="W2991" s="17"/>
      <c r="X2991" s="17"/>
      <c r="Y2991" s="17"/>
    </row>
    <row r="2992" spans="23:25" x14ac:dyDescent="0.2">
      <c r="W2992" s="17"/>
      <c r="X2992" s="17"/>
      <c r="Y2992" s="17"/>
    </row>
    <row r="2993" spans="23:25" x14ac:dyDescent="0.2">
      <c r="W2993" s="17"/>
      <c r="X2993" s="17"/>
      <c r="Y2993" s="17"/>
    </row>
    <row r="2994" spans="23:25" x14ac:dyDescent="0.2">
      <c r="W2994" s="17"/>
      <c r="X2994" s="17"/>
      <c r="Y2994" s="17"/>
    </row>
    <row r="2995" spans="23:25" x14ac:dyDescent="0.2">
      <c r="W2995" s="17"/>
      <c r="X2995" s="17"/>
      <c r="Y2995" s="17"/>
    </row>
    <row r="2996" spans="23:25" x14ac:dyDescent="0.2">
      <c r="W2996" s="17"/>
      <c r="X2996" s="17"/>
      <c r="Y2996" s="17"/>
    </row>
    <row r="2997" spans="23:25" x14ac:dyDescent="0.2">
      <c r="W2997" s="17"/>
      <c r="X2997" s="17"/>
      <c r="Y2997" s="17"/>
    </row>
    <row r="2998" spans="23:25" x14ac:dyDescent="0.2">
      <c r="W2998" s="17"/>
      <c r="X2998" s="17"/>
      <c r="Y2998" s="17"/>
    </row>
    <row r="2999" spans="23:25" x14ac:dyDescent="0.2">
      <c r="W2999" s="17"/>
      <c r="X2999" s="17"/>
      <c r="Y2999" s="17"/>
    </row>
    <row r="3000" spans="23:25" x14ac:dyDescent="0.2">
      <c r="W3000" s="17"/>
      <c r="X3000" s="17"/>
      <c r="Y3000" s="17"/>
    </row>
    <row r="3001" spans="23:25" x14ac:dyDescent="0.2">
      <c r="W3001" s="17"/>
      <c r="X3001" s="17"/>
      <c r="Y3001" s="17"/>
    </row>
    <row r="3002" spans="23:25" x14ac:dyDescent="0.2">
      <c r="W3002" s="17"/>
      <c r="X3002" s="17"/>
      <c r="Y3002" s="17"/>
    </row>
    <row r="3003" spans="23:25" x14ac:dyDescent="0.2">
      <c r="W3003" s="17"/>
      <c r="X3003" s="17"/>
      <c r="Y3003" s="17"/>
    </row>
    <row r="3004" spans="23:25" x14ac:dyDescent="0.2">
      <c r="W3004" s="17"/>
      <c r="X3004" s="17"/>
      <c r="Y3004" s="17"/>
    </row>
    <row r="3005" spans="23:25" x14ac:dyDescent="0.2">
      <c r="W3005" s="17"/>
      <c r="X3005" s="17"/>
      <c r="Y3005" s="17"/>
    </row>
    <row r="3006" spans="23:25" x14ac:dyDescent="0.2">
      <c r="W3006" s="17"/>
      <c r="X3006" s="17"/>
      <c r="Y3006" s="17"/>
    </row>
    <row r="3007" spans="23:25" x14ac:dyDescent="0.2">
      <c r="W3007" s="17"/>
      <c r="X3007" s="17"/>
      <c r="Y3007" s="17"/>
    </row>
    <row r="3008" spans="23:25" x14ac:dyDescent="0.2">
      <c r="W3008" s="17"/>
      <c r="X3008" s="17"/>
      <c r="Y3008" s="17"/>
    </row>
    <row r="3009" spans="23:25" x14ac:dyDescent="0.2">
      <c r="W3009" s="17"/>
      <c r="X3009" s="17"/>
      <c r="Y3009" s="17"/>
    </row>
    <row r="3010" spans="23:25" x14ac:dyDescent="0.2">
      <c r="W3010" s="17"/>
      <c r="X3010" s="17"/>
      <c r="Y3010" s="17"/>
    </row>
    <row r="3011" spans="23:25" x14ac:dyDescent="0.2">
      <c r="W3011" s="17"/>
      <c r="X3011" s="17"/>
      <c r="Y3011" s="17"/>
    </row>
    <row r="3012" spans="23:25" x14ac:dyDescent="0.2">
      <c r="W3012" s="17"/>
      <c r="X3012" s="17"/>
      <c r="Y3012" s="17"/>
    </row>
    <row r="3013" spans="23:25" x14ac:dyDescent="0.2">
      <c r="W3013" s="17"/>
      <c r="X3013" s="17"/>
      <c r="Y3013" s="17"/>
    </row>
    <row r="3014" spans="23:25" x14ac:dyDescent="0.2">
      <c r="W3014" s="17"/>
      <c r="X3014" s="17"/>
      <c r="Y3014" s="17"/>
    </row>
    <row r="3015" spans="23:25" x14ac:dyDescent="0.2">
      <c r="W3015" s="17"/>
      <c r="X3015" s="17"/>
      <c r="Y3015" s="17"/>
    </row>
    <row r="3016" spans="23:25" x14ac:dyDescent="0.2">
      <c r="W3016" s="17"/>
      <c r="X3016" s="17"/>
      <c r="Y3016" s="17"/>
    </row>
    <row r="3017" spans="23:25" x14ac:dyDescent="0.2">
      <c r="W3017" s="17"/>
      <c r="X3017" s="17"/>
      <c r="Y3017" s="17"/>
    </row>
    <row r="3018" spans="23:25" x14ac:dyDescent="0.2">
      <c r="W3018" s="17"/>
      <c r="X3018" s="17"/>
      <c r="Y3018" s="17"/>
    </row>
    <row r="3019" spans="23:25" x14ac:dyDescent="0.2">
      <c r="W3019" s="17"/>
      <c r="X3019" s="17"/>
      <c r="Y3019" s="17"/>
    </row>
    <row r="3020" spans="23:25" x14ac:dyDescent="0.2">
      <c r="W3020" s="17"/>
      <c r="X3020" s="17"/>
      <c r="Y3020" s="17"/>
    </row>
    <row r="3021" spans="23:25" x14ac:dyDescent="0.2">
      <c r="W3021" s="17"/>
      <c r="X3021" s="17"/>
      <c r="Y3021" s="17"/>
    </row>
    <row r="3022" spans="23:25" x14ac:dyDescent="0.2">
      <c r="W3022" s="17"/>
      <c r="X3022" s="17"/>
      <c r="Y3022" s="17"/>
    </row>
    <row r="3023" spans="23:25" x14ac:dyDescent="0.2">
      <c r="W3023" s="17"/>
      <c r="X3023" s="17"/>
      <c r="Y3023" s="17"/>
    </row>
    <row r="3024" spans="23:25" x14ac:dyDescent="0.2">
      <c r="W3024" s="17"/>
      <c r="X3024" s="17"/>
      <c r="Y3024" s="17"/>
    </row>
    <row r="3025" spans="23:25" x14ac:dyDescent="0.2">
      <c r="W3025" s="17"/>
      <c r="X3025" s="17"/>
      <c r="Y3025" s="17"/>
    </row>
    <row r="3026" spans="23:25" x14ac:dyDescent="0.2">
      <c r="W3026" s="17"/>
      <c r="X3026" s="17"/>
      <c r="Y3026" s="17"/>
    </row>
    <row r="3027" spans="23:25" x14ac:dyDescent="0.2">
      <c r="W3027" s="17"/>
      <c r="X3027" s="17"/>
      <c r="Y3027" s="17"/>
    </row>
    <row r="3028" spans="23:25" x14ac:dyDescent="0.2">
      <c r="W3028" s="17"/>
      <c r="X3028" s="17"/>
      <c r="Y3028" s="17"/>
    </row>
    <row r="3029" spans="23:25" x14ac:dyDescent="0.2">
      <c r="W3029" s="17"/>
      <c r="X3029" s="17"/>
      <c r="Y3029" s="17"/>
    </row>
    <row r="3030" spans="23:25" x14ac:dyDescent="0.2">
      <c r="W3030" s="17"/>
      <c r="X3030" s="17"/>
      <c r="Y3030" s="17"/>
    </row>
    <row r="3031" spans="23:25" x14ac:dyDescent="0.2">
      <c r="W3031" s="17"/>
      <c r="X3031" s="17"/>
      <c r="Y3031" s="17"/>
    </row>
    <row r="3032" spans="23:25" x14ac:dyDescent="0.2">
      <c r="W3032" s="17"/>
      <c r="X3032" s="17"/>
      <c r="Y3032" s="17"/>
    </row>
    <row r="3033" spans="23:25" x14ac:dyDescent="0.2">
      <c r="W3033" s="17"/>
      <c r="X3033" s="17"/>
      <c r="Y3033" s="17"/>
    </row>
    <row r="3034" spans="23:25" x14ac:dyDescent="0.2">
      <c r="W3034" s="17"/>
      <c r="X3034" s="17"/>
      <c r="Y3034" s="17"/>
    </row>
    <row r="3035" spans="23:25" x14ac:dyDescent="0.2">
      <c r="W3035" s="17"/>
      <c r="X3035" s="17"/>
      <c r="Y3035" s="17"/>
    </row>
    <row r="3036" spans="23:25" x14ac:dyDescent="0.2">
      <c r="W3036" s="17"/>
      <c r="X3036" s="17"/>
      <c r="Y3036" s="17"/>
    </row>
    <row r="3037" spans="23:25" x14ac:dyDescent="0.2">
      <c r="W3037" s="17"/>
      <c r="X3037" s="17"/>
      <c r="Y3037" s="17"/>
    </row>
    <row r="3038" spans="23:25" x14ac:dyDescent="0.2">
      <c r="W3038" s="17"/>
      <c r="X3038" s="17"/>
      <c r="Y3038" s="17"/>
    </row>
    <row r="3039" spans="23:25" x14ac:dyDescent="0.2">
      <c r="W3039" s="17"/>
      <c r="X3039" s="17"/>
      <c r="Y3039" s="17"/>
    </row>
    <row r="3040" spans="23:25" x14ac:dyDescent="0.2">
      <c r="W3040" s="17"/>
      <c r="X3040" s="17"/>
      <c r="Y3040" s="17"/>
    </row>
    <row r="3041" spans="23:25" x14ac:dyDescent="0.2">
      <c r="W3041" s="17"/>
      <c r="X3041" s="17"/>
      <c r="Y3041" s="17"/>
    </row>
    <row r="3042" spans="23:25" x14ac:dyDescent="0.2">
      <c r="W3042" s="17"/>
      <c r="X3042" s="17"/>
      <c r="Y3042" s="17"/>
    </row>
    <row r="3043" spans="23:25" x14ac:dyDescent="0.2">
      <c r="W3043" s="17"/>
      <c r="X3043" s="17"/>
      <c r="Y3043" s="17"/>
    </row>
    <row r="3044" spans="23:25" x14ac:dyDescent="0.2">
      <c r="W3044" s="17"/>
      <c r="X3044" s="17"/>
      <c r="Y3044" s="17"/>
    </row>
    <row r="3045" spans="23:25" x14ac:dyDescent="0.2">
      <c r="W3045" s="17"/>
      <c r="X3045" s="17"/>
      <c r="Y3045" s="17"/>
    </row>
    <row r="3046" spans="23:25" x14ac:dyDescent="0.2">
      <c r="W3046" s="17"/>
      <c r="X3046" s="17"/>
      <c r="Y3046" s="17"/>
    </row>
    <row r="3047" spans="23:25" x14ac:dyDescent="0.2">
      <c r="W3047" s="17"/>
      <c r="X3047" s="17"/>
      <c r="Y3047" s="17"/>
    </row>
    <row r="3048" spans="23:25" x14ac:dyDescent="0.2">
      <c r="W3048" s="17"/>
      <c r="X3048" s="17"/>
      <c r="Y3048" s="17"/>
    </row>
    <row r="3049" spans="23:25" x14ac:dyDescent="0.2">
      <c r="W3049" s="17"/>
      <c r="X3049" s="17"/>
      <c r="Y3049" s="17"/>
    </row>
    <row r="3050" spans="23:25" x14ac:dyDescent="0.2">
      <c r="W3050" s="17"/>
      <c r="X3050" s="17"/>
      <c r="Y3050" s="17"/>
    </row>
    <row r="3051" spans="23:25" x14ac:dyDescent="0.2">
      <c r="W3051" s="17"/>
      <c r="X3051" s="17"/>
      <c r="Y3051" s="17"/>
    </row>
    <row r="3052" spans="23:25" x14ac:dyDescent="0.2">
      <c r="W3052" s="17"/>
      <c r="X3052" s="17"/>
      <c r="Y3052" s="17"/>
    </row>
    <row r="3053" spans="23:25" x14ac:dyDescent="0.2">
      <c r="W3053" s="17"/>
      <c r="X3053" s="17"/>
      <c r="Y3053" s="17"/>
    </row>
    <row r="3054" spans="23:25" x14ac:dyDescent="0.2">
      <c r="W3054" s="17"/>
      <c r="X3054" s="17"/>
      <c r="Y3054" s="17"/>
    </row>
    <row r="3055" spans="23:25" x14ac:dyDescent="0.2">
      <c r="W3055" s="17"/>
      <c r="X3055" s="17"/>
      <c r="Y3055" s="17"/>
    </row>
    <row r="3056" spans="23:25" x14ac:dyDescent="0.2">
      <c r="W3056" s="17"/>
      <c r="X3056" s="17"/>
      <c r="Y3056" s="17"/>
    </row>
    <row r="3057" spans="23:25" x14ac:dyDescent="0.2">
      <c r="W3057" s="17"/>
      <c r="X3057" s="17"/>
      <c r="Y3057" s="17"/>
    </row>
    <row r="3058" spans="23:25" x14ac:dyDescent="0.2">
      <c r="W3058" s="17"/>
      <c r="X3058" s="17"/>
      <c r="Y3058" s="17"/>
    </row>
    <row r="3059" spans="23:25" x14ac:dyDescent="0.2">
      <c r="W3059" s="17"/>
      <c r="X3059" s="17"/>
      <c r="Y3059" s="17"/>
    </row>
    <row r="3060" spans="23:25" x14ac:dyDescent="0.2">
      <c r="W3060" s="17"/>
      <c r="X3060" s="17"/>
      <c r="Y3060" s="17"/>
    </row>
    <row r="3061" spans="23:25" x14ac:dyDescent="0.2">
      <c r="W3061" s="17"/>
      <c r="X3061" s="17"/>
      <c r="Y3061" s="17"/>
    </row>
    <row r="3062" spans="23:25" x14ac:dyDescent="0.2">
      <c r="W3062" s="17"/>
      <c r="X3062" s="17"/>
      <c r="Y3062" s="17"/>
    </row>
    <row r="3063" spans="23:25" x14ac:dyDescent="0.2">
      <c r="W3063" s="17"/>
      <c r="X3063" s="17"/>
      <c r="Y3063" s="17"/>
    </row>
    <row r="3064" spans="23:25" x14ac:dyDescent="0.2">
      <c r="W3064" s="17"/>
      <c r="X3064" s="17"/>
      <c r="Y3064" s="17"/>
    </row>
    <row r="3065" spans="23:25" x14ac:dyDescent="0.2">
      <c r="W3065" s="17"/>
      <c r="X3065" s="17"/>
      <c r="Y3065" s="17"/>
    </row>
    <row r="3066" spans="23:25" x14ac:dyDescent="0.2">
      <c r="W3066" s="17"/>
      <c r="X3066" s="17"/>
      <c r="Y3066" s="17"/>
    </row>
    <row r="3067" spans="23:25" x14ac:dyDescent="0.2">
      <c r="W3067" s="17"/>
      <c r="X3067" s="17"/>
      <c r="Y3067" s="17"/>
    </row>
    <row r="3068" spans="23:25" x14ac:dyDescent="0.2">
      <c r="W3068" s="17"/>
      <c r="X3068" s="17"/>
      <c r="Y3068" s="17"/>
    </row>
    <row r="3069" spans="23:25" x14ac:dyDescent="0.2">
      <c r="W3069" s="17"/>
      <c r="X3069" s="17"/>
      <c r="Y3069" s="17"/>
    </row>
    <row r="3070" spans="23:25" x14ac:dyDescent="0.2">
      <c r="W3070" s="17"/>
      <c r="X3070" s="17"/>
      <c r="Y3070" s="17"/>
    </row>
    <row r="3071" spans="23:25" x14ac:dyDescent="0.2">
      <c r="W3071" s="17"/>
      <c r="X3071" s="17"/>
      <c r="Y3071" s="17"/>
    </row>
    <row r="3072" spans="23:25" x14ac:dyDescent="0.2">
      <c r="W3072" s="17"/>
      <c r="X3072" s="17"/>
      <c r="Y3072" s="17"/>
    </row>
    <row r="3073" spans="23:25" x14ac:dyDescent="0.2">
      <c r="W3073" s="17"/>
      <c r="X3073" s="17"/>
      <c r="Y3073" s="17"/>
    </row>
    <row r="3074" spans="23:25" x14ac:dyDescent="0.2">
      <c r="W3074" s="17"/>
      <c r="X3074" s="17"/>
      <c r="Y3074" s="17"/>
    </row>
    <row r="3075" spans="23:25" x14ac:dyDescent="0.2">
      <c r="W3075" s="17"/>
      <c r="X3075" s="17"/>
      <c r="Y3075" s="17"/>
    </row>
    <row r="3076" spans="23:25" x14ac:dyDescent="0.2">
      <c r="W3076" s="17"/>
      <c r="X3076" s="17"/>
      <c r="Y3076" s="17"/>
    </row>
    <row r="3077" spans="23:25" x14ac:dyDescent="0.2">
      <c r="W3077" s="17"/>
      <c r="X3077" s="17"/>
      <c r="Y3077" s="17"/>
    </row>
    <row r="3078" spans="23:25" x14ac:dyDescent="0.2">
      <c r="W3078" s="17"/>
      <c r="X3078" s="17"/>
      <c r="Y3078" s="17"/>
    </row>
    <row r="3079" spans="23:25" x14ac:dyDescent="0.2">
      <c r="W3079" s="17"/>
      <c r="X3079" s="17"/>
      <c r="Y3079" s="17"/>
    </row>
    <row r="3080" spans="23:25" x14ac:dyDescent="0.2">
      <c r="W3080" s="17"/>
      <c r="X3080" s="17"/>
      <c r="Y3080" s="17"/>
    </row>
    <row r="3081" spans="23:25" x14ac:dyDescent="0.2">
      <c r="W3081" s="17"/>
      <c r="X3081" s="17"/>
      <c r="Y3081" s="17"/>
    </row>
    <row r="3082" spans="23:25" x14ac:dyDescent="0.2">
      <c r="W3082" s="17"/>
      <c r="X3082" s="17"/>
      <c r="Y3082" s="17"/>
    </row>
    <row r="3083" spans="23:25" x14ac:dyDescent="0.2">
      <c r="W3083" s="17"/>
      <c r="X3083" s="17"/>
      <c r="Y3083" s="17"/>
    </row>
    <row r="3084" spans="23:25" x14ac:dyDescent="0.2">
      <c r="W3084" s="17"/>
      <c r="X3084" s="17"/>
      <c r="Y3084" s="17"/>
    </row>
    <row r="3085" spans="23:25" x14ac:dyDescent="0.2">
      <c r="W3085" s="17"/>
      <c r="X3085" s="17"/>
      <c r="Y3085" s="17"/>
    </row>
    <row r="3086" spans="23:25" x14ac:dyDescent="0.2">
      <c r="W3086" s="17"/>
      <c r="X3086" s="17"/>
      <c r="Y3086" s="17"/>
    </row>
    <row r="3087" spans="23:25" x14ac:dyDescent="0.2">
      <c r="W3087" s="17"/>
      <c r="X3087" s="17"/>
      <c r="Y3087" s="17"/>
    </row>
    <row r="3088" spans="23:25" x14ac:dyDescent="0.2">
      <c r="W3088" s="17"/>
      <c r="X3088" s="17"/>
      <c r="Y3088" s="17"/>
    </row>
    <row r="3089" spans="23:25" x14ac:dyDescent="0.2">
      <c r="W3089" s="17"/>
      <c r="X3089" s="17"/>
      <c r="Y3089" s="17"/>
    </row>
    <row r="3090" spans="23:25" x14ac:dyDescent="0.2">
      <c r="W3090" s="17"/>
      <c r="X3090" s="17"/>
      <c r="Y3090" s="17"/>
    </row>
    <row r="3091" spans="23:25" x14ac:dyDescent="0.2">
      <c r="W3091" s="17"/>
      <c r="X3091" s="17"/>
      <c r="Y3091" s="17"/>
    </row>
    <row r="3092" spans="23:25" x14ac:dyDescent="0.2">
      <c r="W3092" s="17"/>
      <c r="X3092" s="17"/>
      <c r="Y3092" s="17"/>
    </row>
    <row r="3093" spans="23:25" x14ac:dyDescent="0.2">
      <c r="W3093" s="17"/>
      <c r="X3093" s="17"/>
      <c r="Y3093" s="17"/>
    </row>
    <row r="3094" spans="23:25" x14ac:dyDescent="0.2">
      <c r="W3094" s="17"/>
      <c r="X3094" s="17"/>
      <c r="Y3094" s="17"/>
    </row>
    <row r="3095" spans="23:25" x14ac:dyDescent="0.2">
      <c r="W3095" s="17"/>
      <c r="X3095" s="17"/>
      <c r="Y3095" s="17"/>
    </row>
    <row r="3096" spans="23:25" x14ac:dyDescent="0.2">
      <c r="W3096" s="17"/>
      <c r="X3096" s="17"/>
      <c r="Y3096" s="17"/>
    </row>
    <row r="3097" spans="23:25" x14ac:dyDescent="0.2">
      <c r="W3097" s="17"/>
      <c r="X3097" s="17"/>
      <c r="Y3097" s="17"/>
    </row>
    <row r="3098" spans="23:25" x14ac:dyDescent="0.2">
      <c r="W3098" s="17"/>
      <c r="X3098" s="17"/>
      <c r="Y3098" s="17"/>
    </row>
    <row r="3099" spans="23:25" x14ac:dyDescent="0.2">
      <c r="W3099" s="17"/>
      <c r="X3099" s="17"/>
      <c r="Y3099" s="17"/>
    </row>
    <row r="3100" spans="23:25" x14ac:dyDescent="0.2">
      <c r="W3100" s="17"/>
      <c r="X3100" s="17"/>
      <c r="Y3100" s="17"/>
    </row>
    <row r="3101" spans="23:25" x14ac:dyDescent="0.2">
      <c r="W3101" s="17"/>
      <c r="X3101" s="17"/>
      <c r="Y3101" s="17"/>
    </row>
    <row r="3102" spans="23:25" x14ac:dyDescent="0.2">
      <c r="W3102" s="17"/>
      <c r="X3102" s="17"/>
      <c r="Y3102" s="17"/>
    </row>
    <row r="3103" spans="23:25" x14ac:dyDescent="0.2">
      <c r="W3103" s="17"/>
      <c r="X3103" s="17"/>
      <c r="Y3103" s="17"/>
    </row>
    <row r="3104" spans="23:25" x14ac:dyDescent="0.2">
      <c r="W3104" s="17"/>
      <c r="X3104" s="17"/>
      <c r="Y3104" s="17"/>
    </row>
    <row r="3105" spans="23:25" x14ac:dyDescent="0.2">
      <c r="W3105" s="17"/>
      <c r="X3105" s="17"/>
      <c r="Y3105" s="17"/>
    </row>
    <row r="3106" spans="23:25" x14ac:dyDescent="0.2">
      <c r="W3106" s="17"/>
      <c r="X3106" s="17"/>
      <c r="Y3106" s="17"/>
    </row>
    <row r="3107" spans="23:25" x14ac:dyDescent="0.2">
      <c r="W3107" s="17"/>
      <c r="X3107" s="17"/>
      <c r="Y3107" s="17"/>
    </row>
    <row r="3108" spans="23:25" x14ac:dyDescent="0.2">
      <c r="W3108" s="17"/>
      <c r="X3108" s="17"/>
      <c r="Y3108" s="17"/>
    </row>
    <row r="3109" spans="23:25" x14ac:dyDescent="0.2">
      <c r="W3109" s="17"/>
      <c r="X3109" s="17"/>
      <c r="Y3109" s="17"/>
    </row>
    <row r="3110" spans="23:25" x14ac:dyDescent="0.2">
      <c r="W3110" s="17"/>
      <c r="X3110" s="17"/>
      <c r="Y3110" s="17"/>
    </row>
    <row r="3111" spans="23:25" x14ac:dyDescent="0.2">
      <c r="W3111" s="17"/>
      <c r="X3111" s="17"/>
      <c r="Y3111" s="17"/>
    </row>
    <row r="3112" spans="23:25" x14ac:dyDescent="0.2">
      <c r="W3112" s="17"/>
      <c r="X3112" s="17"/>
      <c r="Y3112" s="17"/>
    </row>
    <row r="3113" spans="23:25" x14ac:dyDescent="0.2">
      <c r="W3113" s="17"/>
      <c r="X3113" s="17"/>
      <c r="Y3113" s="17"/>
    </row>
    <row r="3114" spans="23:25" x14ac:dyDescent="0.2">
      <c r="W3114" s="17"/>
      <c r="X3114" s="17"/>
      <c r="Y3114" s="17"/>
    </row>
    <row r="3115" spans="23:25" x14ac:dyDescent="0.2">
      <c r="W3115" s="17"/>
      <c r="X3115" s="17"/>
      <c r="Y3115" s="17"/>
    </row>
    <row r="3116" spans="23:25" x14ac:dyDescent="0.2">
      <c r="W3116" s="17"/>
      <c r="X3116" s="17"/>
      <c r="Y3116" s="17"/>
    </row>
    <row r="3117" spans="23:25" x14ac:dyDescent="0.2">
      <c r="W3117" s="17"/>
      <c r="X3117" s="17"/>
      <c r="Y3117" s="17"/>
    </row>
    <row r="3118" spans="23:25" x14ac:dyDescent="0.2">
      <c r="W3118" s="17"/>
      <c r="X3118" s="17"/>
      <c r="Y3118" s="17"/>
    </row>
    <row r="3119" spans="23:25" x14ac:dyDescent="0.2">
      <c r="W3119" s="17"/>
      <c r="X3119" s="17"/>
      <c r="Y3119" s="17"/>
    </row>
    <row r="3120" spans="23:25" x14ac:dyDescent="0.2">
      <c r="W3120" s="17"/>
      <c r="X3120" s="17"/>
      <c r="Y3120" s="17"/>
    </row>
    <row r="3121" spans="23:25" x14ac:dyDescent="0.2">
      <c r="W3121" s="17"/>
      <c r="X3121" s="17"/>
      <c r="Y3121" s="17"/>
    </row>
    <row r="3122" spans="23:25" x14ac:dyDescent="0.2">
      <c r="W3122" s="17"/>
      <c r="X3122" s="17"/>
      <c r="Y3122" s="17"/>
    </row>
    <row r="3123" spans="23:25" x14ac:dyDescent="0.2">
      <c r="W3123" s="17"/>
      <c r="X3123" s="17"/>
      <c r="Y3123" s="17"/>
    </row>
    <row r="3124" spans="23:25" x14ac:dyDescent="0.2">
      <c r="W3124" s="17"/>
      <c r="X3124" s="17"/>
      <c r="Y3124" s="17"/>
    </row>
    <row r="3125" spans="23:25" x14ac:dyDescent="0.2">
      <c r="W3125" s="17"/>
      <c r="X3125" s="17"/>
      <c r="Y3125" s="17"/>
    </row>
    <row r="3126" spans="23:25" x14ac:dyDescent="0.2">
      <c r="W3126" s="17"/>
      <c r="X3126" s="17"/>
      <c r="Y3126" s="17"/>
    </row>
    <row r="3127" spans="23:25" x14ac:dyDescent="0.2">
      <c r="W3127" s="17"/>
      <c r="X3127" s="17"/>
      <c r="Y3127" s="17"/>
    </row>
    <row r="3128" spans="23:25" x14ac:dyDescent="0.2">
      <c r="W3128" s="17"/>
      <c r="X3128" s="17"/>
      <c r="Y3128" s="17"/>
    </row>
    <row r="3129" spans="23:25" x14ac:dyDescent="0.2">
      <c r="W3129" s="17"/>
      <c r="X3129" s="17"/>
      <c r="Y3129" s="17"/>
    </row>
    <row r="3130" spans="23:25" x14ac:dyDescent="0.2">
      <c r="W3130" s="17"/>
      <c r="X3130" s="17"/>
      <c r="Y3130" s="17"/>
    </row>
    <row r="3131" spans="23:25" x14ac:dyDescent="0.2">
      <c r="W3131" s="17"/>
      <c r="X3131" s="17"/>
      <c r="Y3131" s="17"/>
    </row>
    <row r="3132" spans="23:25" x14ac:dyDescent="0.2">
      <c r="W3132" s="17"/>
      <c r="X3132" s="17"/>
      <c r="Y3132" s="17"/>
    </row>
    <row r="3133" spans="23:25" x14ac:dyDescent="0.2">
      <c r="W3133" s="17"/>
      <c r="X3133" s="17"/>
      <c r="Y3133" s="17"/>
    </row>
    <row r="3134" spans="23:25" x14ac:dyDescent="0.2">
      <c r="W3134" s="17"/>
      <c r="X3134" s="17"/>
      <c r="Y3134" s="17"/>
    </row>
    <row r="3135" spans="23:25" x14ac:dyDescent="0.2">
      <c r="W3135" s="17"/>
      <c r="X3135" s="17"/>
      <c r="Y3135" s="17"/>
    </row>
    <row r="3136" spans="23:25" x14ac:dyDescent="0.2">
      <c r="W3136" s="17"/>
      <c r="X3136" s="17"/>
      <c r="Y3136" s="17"/>
    </row>
    <row r="3137" spans="23:25" x14ac:dyDescent="0.2">
      <c r="W3137" s="17"/>
      <c r="X3137" s="17"/>
      <c r="Y3137" s="17"/>
    </row>
    <row r="3138" spans="23:25" x14ac:dyDescent="0.2">
      <c r="W3138" s="17"/>
      <c r="X3138" s="17"/>
      <c r="Y3138" s="17"/>
    </row>
    <row r="3139" spans="23:25" x14ac:dyDescent="0.2">
      <c r="W3139" s="17"/>
      <c r="X3139" s="17"/>
      <c r="Y3139" s="17"/>
    </row>
    <row r="3140" spans="23:25" x14ac:dyDescent="0.2">
      <c r="W3140" s="17"/>
      <c r="X3140" s="17"/>
      <c r="Y3140" s="17"/>
    </row>
    <row r="3141" spans="23:25" x14ac:dyDescent="0.2">
      <c r="W3141" s="17"/>
      <c r="X3141" s="17"/>
      <c r="Y3141" s="17"/>
    </row>
    <row r="3142" spans="23:25" x14ac:dyDescent="0.2">
      <c r="W3142" s="17"/>
      <c r="X3142" s="17"/>
      <c r="Y3142" s="17"/>
    </row>
    <row r="3143" spans="23:25" x14ac:dyDescent="0.2">
      <c r="W3143" s="17"/>
      <c r="X3143" s="17"/>
      <c r="Y3143" s="17"/>
    </row>
    <row r="3144" spans="23:25" x14ac:dyDescent="0.2">
      <c r="W3144" s="17"/>
      <c r="X3144" s="17"/>
      <c r="Y3144" s="17"/>
    </row>
    <row r="3145" spans="23:25" x14ac:dyDescent="0.2">
      <c r="W3145" s="17"/>
      <c r="X3145" s="17"/>
      <c r="Y3145" s="17"/>
    </row>
    <row r="3146" spans="23:25" x14ac:dyDescent="0.2">
      <c r="W3146" s="17"/>
      <c r="X3146" s="17"/>
      <c r="Y3146" s="17"/>
    </row>
    <row r="3147" spans="23:25" x14ac:dyDescent="0.2">
      <c r="W3147" s="17"/>
      <c r="X3147" s="17"/>
      <c r="Y3147" s="17"/>
    </row>
    <row r="3148" spans="23:25" x14ac:dyDescent="0.2">
      <c r="W3148" s="17"/>
      <c r="X3148" s="17"/>
      <c r="Y3148" s="17"/>
    </row>
    <row r="3149" spans="23:25" x14ac:dyDescent="0.2">
      <c r="W3149" s="17"/>
      <c r="X3149" s="17"/>
      <c r="Y3149" s="17"/>
    </row>
    <row r="3150" spans="23:25" x14ac:dyDescent="0.2">
      <c r="W3150" s="17"/>
      <c r="X3150" s="17"/>
      <c r="Y3150" s="17"/>
    </row>
    <row r="3151" spans="23:25" x14ac:dyDescent="0.2">
      <c r="W3151" s="17"/>
      <c r="X3151" s="17"/>
      <c r="Y3151" s="17"/>
    </row>
    <row r="3152" spans="23:25" x14ac:dyDescent="0.2">
      <c r="W3152" s="17"/>
      <c r="X3152" s="17"/>
      <c r="Y3152" s="17"/>
    </row>
    <row r="3153" spans="23:25" x14ac:dyDescent="0.2">
      <c r="W3153" s="17"/>
      <c r="X3153" s="17"/>
      <c r="Y3153" s="17"/>
    </row>
    <row r="3154" spans="23:25" x14ac:dyDescent="0.2">
      <c r="W3154" s="17"/>
      <c r="X3154" s="17"/>
      <c r="Y3154" s="17"/>
    </row>
    <row r="3155" spans="23:25" x14ac:dyDescent="0.2">
      <c r="W3155" s="17"/>
      <c r="X3155" s="17"/>
      <c r="Y3155" s="17"/>
    </row>
    <row r="3156" spans="23:25" x14ac:dyDescent="0.2">
      <c r="W3156" s="17"/>
      <c r="X3156" s="17"/>
      <c r="Y3156" s="17"/>
    </row>
    <row r="3157" spans="23:25" x14ac:dyDescent="0.2">
      <c r="W3157" s="17"/>
      <c r="X3157" s="17"/>
      <c r="Y3157" s="17"/>
    </row>
    <row r="3158" spans="23:25" x14ac:dyDescent="0.2">
      <c r="W3158" s="17"/>
      <c r="X3158" s="17"/>
      <c r="Y3158" s="17"/>
    </row>
    <row r="3159" spans="23:25" x14ac:dyDescent="0.2">
      <c r="W3159" s="17"/>
      <c r="X3159" s="17"/>
      <c r="Y3159" s="17"/>
    </row>
    <row r="3160" spans="23:25" x14ac:dyDescent="0.2">
      <c r="W3160" s="17"/>
      <c r="X3160" s="17"/>
      <c r="Y3160" s="17"/>
    </row>
    <row r="3161" spans="23:25" x14ac:dyDescent="0.2">
      <c r="W3161" s="17"/>
      <c r="X3161" s="17"/>
      <c r="Y3161" s="17"/>
    </row>
    <row r="3162" spans="23:25" x14ac:dyDescent="0.2">
      <c r="W3162" s="17"/>
      <c r="X3162" s="17"/>
      <c r="Y3162" s="17"/>
    </row>
    <row r="3163" spans="23:25" x14ac:dyDescent="0.2">
      <c r="W3163" s="17"/>
      <c r="X3163" s="17"/>
      <c r="Y3163" s="17"/>
    </row>
    <row r="3164" spans="23:25" x14ac:dyDescent="0.2">
      <c r="W3164" s="17"/>
      <c r="X3164" s="17"/>
      <c r="Y3164" s="17"/>
    </row>
    <row r="3165" spans="23:25" x14ac:dyDescent="0.2">
      <c r="W3165" s="17"/>
      <c r="X3165" s="17"/>
      <c r="Y3165" s="17"/>
    </row>
    <row r="3166" spans="23:25" x14ac:dyDescent="0.2">
      <c r="W3166" s="17"/>
      <c r="X3166" s="17"/>
      <c r="Y3166" s="17"/>
    </row>
    <row r="3167" spans="23:25" x14ac:dyDescent="0.2">
      <c r="W3167" s="17"/>
      <c r="X3167" s="17"/>
      <c r="Y3167" s="17"/>
    </row>
    <row r="3168" spans="23:25" x14ac:dyDescent="0.2">
      <c r="W3168" s="17"/>
      <c r="X3168" s="17"/>
      <c r="Y3168" s="17"/>
    </row>
    <row r="3169" spans="23:25" x14ac:dyDescent="0.2">
      <c r="W3169" s="17"/>
      <c r="X3169" s="17"/>
      <c r="Y3169" s="17"/>
    </row>
    <row r="3170" spans="23:25" x14ac:dyDescent="0.2">
      <c r="W3170" s="17"/>
      <c r="X3170" s="17"/>
      <c r="Y3170" s="17"/>
    </row>
    <row r="3171" spans="23:25" x14ac:dyDescent="0.2">
      <c r="W3171" s="17"/>
      <c r="X3171" s="17"/>
      <c r="Y3171" s="17"/>
    </row>
    <row r="3172" spans="23:25" x14ac:dyDescent="0.2">
      <c r="W3172" s="17"/>
      <c r="X3172" s="17"/>
      <c r="Y3172" s="17"/>
    </row>
    <row r="3173" spans="23:25" x14ac:dyDescent="0.2">
      <c r="W3173" s="17"/>
      <c r="X3173" s="17"/>
      <c r="Y3173" s="17"/>
    </row>
    <row r="3174" spans="23:25" x14ac:dyDescent="0.2">
      <c r="W3174" s="17"/>
      <c r="X3174" s="17"/>
      <c r="Y3174" s="17"/>
    </row>
    <row r="3175" spans="23:25" x14ac:dyDescent="0.2">
      <c r="W3175" s="17"/>
      <c r="X3175" s="17"/>
      <c r="Y3175" s="17"/>
    </row>
    <row r="3176" spans="23:25" x14ac:dyDescent="0.2">
      <c r="W3176" s="17"/>
      <c r="X3176" s="17"/>
      <c r="Y3176" s="17"/>
    </row>
    <row r="3177" spans="23:25" x14ac:dyDescent="0.2">
      <c r="W3177" s="17"/>
      <c r="X3177" s="17"/>
      <c r="Y3177" s="17"/>
    </row>
    <row r="3178" spans="23:25" x14ac:dyDescent="0.2">
      <c r="W3178" s="17"/>
      <c r="X3178" s="17"/>
      <c r="Y3178" s="17"/>
    </row>
    <row r="3179" spans="23:25" x14ac:dyDescent="0.2">
      <c r="W3179" s="17"/>
      <c r="X3179" s="17"/>
      <c r="Y3179" s="17"/>
    </row>
    <row r="3180" spans="23:25" x14ac:dyDescent="0.2">
      <c r="W3180" s="17"/>
      <c r="X3180" s="17"/>
      <c r="Y3180" s="17"/>
    </row>
    <row r="3181" spans="23:25" x14ac:dyDescent="0.2">
      <c r="W3181" s="17"/>
      <c r="X3181" s="17"/>
      <c r="Y3181" s="17"/>
    </row>
    <row r="3182" spans="23:25" x14ac:dyDescent="0.2">
      <c r="W3182" s="17"/>
      <c r="X3182" s="17"/>
      <c r="Y3182" s="17"/>
    </row>
    <row r="3183" spans="23:25" x14ac:dyDescent="0.2">
      <c r="W3183" s="17"/>
      <c r="X3183" s="17"/>
      <c r="Y3183" s="17"/>
    </row>
    <row r="3184" spans="23:25" x14ac:dyDescent="0.2">
      <c r="W3184" s="17"/>
      <c r="X3184" s="17"/>
      <c r="Y3184" s="17"/>
    </row>
    <row r="3185" spans="23:25" x14ac:dyDescent="0.2">
      <c r="W3185" s="17"/>
      <c r="X3185" s="17"/>
      <c r="Y3185" s="17"/>
    </row>
    <row r="3186" spans="23:25" x14ac:dyDescent="0.2">
      <c r="W3186" s="17"/>
      <c r="X3186" s="17"/>
      <c r="Y3186" s="17"/>
    </row>
    <row r="3187" spans="23:25" x14ac:dyDescent="0.2">
      <c r="W3187" s="17"/>
      <c r="X3187" s="17"/>
      <c r="Y3187" s="17"/>
    </row>
    <row r="3188" spans="23:25" x14ac:dyDescent="0.2">
      <c r="W3188" s="17"/>
      <c r="X3188" s="17"/>
      <c r="Y3188" s="17"/>
    </row>
    <row r="3189" spans="23:25" x14ac:dyDescent="0.2">
      <c r="W3189" s="17"/>
      <c r="X3189" s="17"/>
      <c r="Y3189" s="17"/>
    </row>
    <row r="3190" spans="23:25" x14ac:dyDescent="0.2">
      <c r="W3190" s="17"/>
      <c r="X3190" s="17"/>
      <c r="Y3190" s="17"/>
    </row>
    <row r="3191" spans="23:25" x14ac:dyDescent="0.2">
      <c r="W3191" s="17"/>
      <c r="X3191" s="17"/>
      <c r="Y3191" s="17"/>
    </row>
    <row r="3192" spans="23:25" x14ac:dyDescent="0.2">
      <c r="W3192" s="17"/>
      <c r="X3192" s="17"/>
      <c r="Y3192" s="17"/>
    </row>
    <row r="3193" spans="23:25" x14ac:dyDescent="0.2">
      <c r="W3193" s="17"/>
      <c r="X3193" s="17"/>
      <c r="Y3193" s="17"/>
    </row>
    <row r="3194" spans="23:25" x14ac:dyDescent="0.2">
      <c r="W3194" s="17"/>
      <c r="X3194" s="17"/>
      <c r="Y3194" s="17"/>
    </row>
    <row r="3195" spans="23:25" x14ac:dyDescent="0.2">
      <c r="W3195" s="17"/>
      <c r="X3195" s="17"/>
      <c r="Y3195" s="17"/>
    </row>
    <row r="3196" spans="23:25" x14ac:dyDescent="0.2">
      <c r="W3196" s="17"/>
      <c r="X3196" s="17"/>
      <c r="Y3196" s="17"/>
    </row>
    <row r="3197" spans="23:25" x14ac:dyDescent="0.2">
      <c r="W3197" s="17"/>
      <c r="X3197" s="17"/>
      <c r="Y3197" s="17"/>
    </row>
    <row r="3198" spans="23:25" x14ac:dyDescent="0.2">
      <c r="W3198" s="17"/>
      <c r="X3198" s="17"/>
      <c r="Y3198" s="17"/>
    </row>
    <row r="3199" spans="23:25" x14ac:dyDescent="0.2">
      <c r="W3199" s="17"/>
      <c r="X3199" s="17"/>
      <c r="Y3199" s="17"/>
    </row>
    <row r="3200" spans="23:25" x14ac:dyDescent="0.2">
      <c r="W3200" s="17"/>
      <c r="X3200" s="17"/>
      <c r="Y3200" s="17"/>
    </row>
    <row r="3201" spans="23:25" x14ac:dyDescent="0.2">
      <c r="W3201" s="17"/>
      <c r="X3201" s="17"/>
      <c r="Y3201" s="17"/>
    </row>
    <row r="3202" spans="23:25" x14ac:dyDescent="0.2">
      <c r="W3202" s="17"/>
      <c r="X3202" s="17"/>
      <c r="Y3202" s="17"/>
    </row>
    <row r="3203" spans="23:25" x14ac:dyDescent="0.2">
      <c r="W3203" s="17"/>
      <c r="X3203" s="17"/>
      <c r="Y3203" s="17"/>
    </row>
    <row r="3204" spans="23:25" x14ac:dyDescent="0.2">
      <c r="W3204" s="17"/>
      <c r="X3204" s="17"/>
      <c r="Y3204" s="17"/>
    </row>
    <row r="3205" spans="23:25" x14ac:dyDescent="0.2">
      <c r="W3205" s="17"/>
      <c r="X3205" s="17"/>
      <c r="Y3205" s="17"/>
    </row>
    <row r="3206" spans="23:25" x14ac:dyDescent="0.2">
      <c r="W3206" s="17"/>
      <c r="X3206" s="17"/>
      <c r="Y3206" s="17"/>
    </row>
    <row r="3207" spans="23:25" x14ac:dyDescent="0.2">
      <c r="W3207" s="17"/>
      <c r="X3207" s="17"/>
      <c r="Y3207" s="17"/>
    </row>
    <row r="3208" spans="23:25" x14ac:dyDescent="0.2">
      <c r="W3208" s="17"/>
      <c r="X3208" s="17"/>
      <c r="Y3208" s="17"/>
    </row>
    <row r="3209" spans="23:25" x14ac:dyDescent="0.2">
      <c r="W3209" s="17"/>
      <c r="X3209" s="17"/>
      <c r="Y3209" s="17"/>
    </row>
    <row r="3210" spans="23:25" x14ac:dyDescent="0.2">
      <c r="W3210" s="17"/>
      <c r="X3210" s="17"/>
      <c r="Y3210" s="17"/>
    </row>
    <row r="3211" spans="23:25" x14ac:dyDescent="0.2">
      <c r="W3211" s="17"/>
      <c r="X3211" s="17"/>
      <c r="Y3211" s="17"/>
    </row>
    <row r="3212" spans="23:25" x14ac:dyDescent="0.2">
      <c r="W3212" s="17"/>
      <c r="X3212" s="17"/>
      <c r="Y3212" s="17"/>
    </row>
    <row r="3213" spans="23:25" x14ac:dyDescent="0.2">
      <c r="W3213" s="17"/>
      <c r="X3213" s="17"/>
      <c r="Y3213" s="17"/>
    </row>
    <row r="3214" spans="23:25" x14ac:dyDescent="0.2">
      <c r="W3214" s="17"/>
      <c r="X3214" s="17"/>
      <c r="Y3214" s="17"/>
    </row>
    <row r="3215" spans="23:25" x14ac:dyDescent="0.2">
      <c r="W3215" s="17"/>
      <c r="X3215" s="17"/>
      <c r="Y3215" s="17"/>
    </row>
    <row r="3216" spans="23:25" x14ac:dyDescent="0.2">
      <c r="W3216" s="17"/>
      <c r="X3216" s="17"/>
      <c r="Y3216" s="17"/>
    </row>
    <row r="3217" spans="23:25" x14ac:dyDescent="0.2">
      <c r="W3217" s="17"/>
      <c r="X3217" s="17"/>
      <c r="Y3217" s="17"/>
    </row>
    <row r="3218" spans="23:25" x14ac:dyDescent="0.2">
      <c r="W3218" s="17"/>
      <c r="X3218" s="17"/>
      <c r="Y3218" s="17"/>
    </row>
    <row r="3219" spans="23:25" x14ac:dyDescent="0.2">
      <c r="W3219" s="17"/>
      <c r="X3219" s="17"/>
      <c r="Y3219" s="17"/>
    </row>
    <row r="3220" spans="23:25" x14ac:dyDescent="0.2">
      <c r="W3220" s="17"/>
      <c r="X3220" s="17"/>
      <c r="Y3220" s="17"/>
    </row>
    <row r="3221" spans="23:25" x14ac:dyDescent="0.2">
      <c r="W3221" s="17"/>
      <c r="X3221" s="17"/>
      <c r="Y3221" s="17"/>
    </row>
    <row r="3222" spans="23:25" x14ac:dyDescent="0.2">
      <c r="W3222" s="17"/>
      <c r="X3222" s="17"/>
      <c r="Y3222" s="17"/>
    </row>
    <row r="3223" spans="23:25" x14ac:dyDescent="0.2">
      <c r="W3223" s="17"/>
      <c r="X3223" s="17"/>
      <c r="Y3223" s="17"/>
    </row>
    <row r="3224" spans="23:25" x14ac:dyDescent="0.2">
      <c r="W3224" s="17"/>
      <c r="X3224" s="17"/>
      <c r="Y3224" s="17"/>
    </row>
    <row r="3225" spans="23:25" x14ac:dyDescent="0.2">
      <c r="W3225" s="17"/>
      <c r="X3225" s="17"/>
      <c r="Y3225" s="17"/>
    </row>
    <row r="3226" spans="23:25" x14ac:dyDescent="0.2">
      <c r="W3226" s="17"/>
      <c r="X3226" s="17"/>
      <c r="Y3226" s="17"/>
    </row>
    <row r="3227" spans="23:25" x14ac:dyDescent="0.2">
      <c r="W3227" s="17"/>
      <c r="X3227" s="17"/>
      <c r="Y3227" s="17"/>
    </row>
    <row r="3228" spans="23:25" x14ac:dyDescent="0.2">
      <c r="W3228" s="17"/>
      <c r="X3228" s="17"/>
      <c r="Y3228" s="17"/>
    </row>
    <row r="3229" spans="23:25" x14ac:dyDescent="0.2">
      <c r="W3229" s="17"/>
      <c r="X3229" s="17"/>
      <c r="Y3229" s="17"/>
    </row>
    <row r="3230" spans="23:25" x14ac:dyDescent="0.2">
      <c r="W3230" s="17"/>
      <c r="X3230" s="17"/>
      <c r="Y3230" s="17"/>
    </row>
    <row r="3231" spans="23:25" x14ac:dyDescent="0.2">
      <c r="W3231" s="17"/>
      <c r="X3231" s="17"/>
      <c r="Y3231" s="17"/>
    </row>
    <row r="3232" spans="23:25" x14ac:dyDescent="0.2">
      <c r="W3232" s="17"/>
      <c r="X3232" s="17"/>
      <c r="Y3232" s="17"/>
    </row>
    <row r="3233" spans="23:25" x14ac:dyDescent="0.2">
      <c r="W3233" s="17"/>
      <c r="X3233" s="17"/>
      <c r="Y3233" s="17"/>
    </row>
    <row r="3234" spans="23:25" x14ac:dyDescent="0.2">
      <c r="W3234" s="17"/>
      <c r="X3234" s="17"/>
      <c r="Y3234" s="17"/>
    </row>
    <row r="3235" spans="23:25" x14ac:dyDescent="0.2">
      <c r="W3235" s="17"/>
      <c r="X3235" s="17"/>
      <c r="Y3235" s="17"/>
    </row>
    <row r="3236" spans="23:25" x14ac:dyDescent="0.2">
      <c r="W3236" s="17"/>
      <c r="X3236" s="17"/>
      <c r="Y3236" s="17"/>
    </row>
    <row r="3237" spans="23:25" x14ac:dyDescent="0.2">
      <c r="W3237" s="17"/>
      <c r="X3237" s="17"/>
      <c r="Y3237" s="17"/>
    </row>
    <row r="3238" spans="23:25" x14ac:dyDescent="0.2">
      <c r="W3238" s="17"/>
      <c r="X3238" s="17"/>
      <c r="Y3238" s="17"/>
    </row>
    <row r="3239" spans="23:25" x14ac:dyDescent="0.2">
      <c r="W3239" s="17"/>
      <c r="X3239" s="17"/>
      <c r="Y3239" s="17"/>
    </row>
    <row r="3240" spans="23:25" x14ac:dyDescent="0.2">
      <c r="W3240" s="17"/>
      <c r="X3240" s="17"/>
      <c r="Y3240" s="17"/>
    </row>
    <row r="3241" spans="23:25" x14ac:dyDescent="0.2">
      <c r="W3241" s="17"/>
      <c r="X3241" s="17"/>
      <c r="Y3241" s="17"/>
    </row>
    <row r="3242" spans="23:25" x14ac:dyDescent="0.2">
      <c r="W3242" s="17"/>
      <c r="X3242" s="17"/>
      <c r="Y3242" s="17"/>
    </row>
    <row r="3243" spans="23:25" x14ac:dyDescent="0.2">
      <c r="W3243" s="17"/>
      <c r="X3243" s="17"/>
      <c r="Y3243" s="17"/>
    </row>
    <row r="3244" spans="23:25" x14ac:dyDescent="0.2">
      <c r="W3244" s="17"/>
      <c r="X3244" s="17"/>
      <c r="Y3244" s="17"/>
    </row>
    <row r="3245" spans="23:25" x14ac:dyDescent="0.2">
      <c r="W3245" s="17"/>
      <c r="X3245" s="17"/>
      <c r="Y3245" s="17"/>
    </row>
    <row r="3246" spans="23:25" x14ac:dyDescent="0.2">
      <c r="W3246" s="17"/>
      <c r="X3246" s="17"/>
      <c r="Y3246" s="17"/>
    </row>
    <row r="3247" spans="23:25" x14ac:dyDescent="0.2">
      <c r="W3247" s="17"/>
      <c r="X3247" s="17"/>
      <c r="Y3247" s="17"/>
    </row>
    <row r="3248" spans="23:25" x14ac:dyDescent="0.2">
      <c r="W3248" s="17"/>
      <c r="X3248" s="17"/>
      <c r="Y3248" s="17"/>
    </row>
    <row r="3249" spans="23:25" x14ac:dyDescent="0.2">
      <c r="W3249" s="17"/>
      <c r="X3249" s="17"/>
      <c r="Y3249" s="17"/>
    </row>
    <row r="3250" spans="23:25" x14ac:dyDescent="0.2">
      <c r="W3250" s="17"/>
      <c r="X3250" s="17"/>
      <c r="Y3250" s="17"/>
    </row>
    <row r="3251" spans="23:25" x14ac:dyDescent="0.2">
      <c r="W3251" s="17"/>
      <c r="X3251" s="17"/>
      <c r="Y3251" s="17"/>
    </row>
    <row r="3252" spans="23:25" x14ac:dyDescent="0.2">
      <c r="W3252" s="17"/>
      <c r="X3252" s="17"/>
      <c r="Y3252" s="17"/>
    </row>
    <row r="3253" spans="23:25" x14ac:dyDescent="0.2">
      <c r="W3253" s="17"/>
      <c r="X3253" s="17"/>
      <c r="Y3253" s="17"/>
    </row>
    <row r="3254" spans="23:25" x14ac:dyDescent="0.2">
      <c r="W3254" s="17"/>
      <c r="X3254" s="17"/>
      <c r="Y3254" s="17"/>
    </row>
    <row r="3255" spans="23:25" x14ac:dyDescent="0.2">
      <c r="W3255" s="17"/>
      <c r="X3255" s="17"/>
      <c r="Y3255" s="17"/>
    </row>
    <row r="3256" spans="23:25" x14ac:dyDescent="0.2">
      <c r="W3256" s="17"/>
      <c r="X3256" s="17"/>
      <c r="Y3256" s="17"/>
    </row>
    <row r="3257" spans="23:25" x14ac:dyDescent="0.2">
      <c r="W3257" s="17"/>
      <c r="X3257" s="17"/>
      <c r="Y3257" s="17"/>
    </row>
    <row r="3258" spans="23:25" x14ac:dyDescent="0.2">
      <c r="W3258" s="17"/>
      <c r="X3258" s="17"/>
      <c r="Y3258" s="17"/>
    </row>
    <row r="3259" spans="23:25" x14ac:dyDescent="0.2">
      <c r="W3259" s="17"/>
      <c r="X3259" s="17"/>
      <c r="Y3259" s="17"/>
    </row>
    <row r="3260" spans="23:25" x14ac:dyDescent="0.2">
      <c r="W3260" s="17"/>
      <c r="X3260" s="17"/>
      <c r="Y3260" s="17"/>
    </row>
    <row r="3261" spans="23:25" x14ac:dyDescent="0.2">
      <c r="W3261" s="17"/>
      <c r="X3261" s="17"/>
      <c r="Y3261" s="17"/>
    </row>
    <row r="3262" spans="23:25" x14ac:dyDescent="0.2">
      <c r="W3262" s="17"/>
      <c r="X3262" s="17"/>
      <c r="Y3262" s="17"/>
    </row>
    <row r="3263" spans="23:25" x14ac:dyDescent="0.2">
      <c r="W3263" s="17"/>
      <c r="X3263" s="17"/>
      <c r="Y3263" s="17"/>
    </row>
    <row r="3264" spans="23:25" x14ac:dyDescent="0.2">
      <c r="W3264" s="17"/>
      <c r="X3264" s="17"/>
      <c r="Y3264" s="17"/>
    </row>
    <row r="3265" spans="23:25" x14ac:dyDescent="0.2">
      <c r="W3265" s="17"/>
      <c r="X3265" s="17"/>
      <c r="Y3265" s="17"/>
    </row>
    <row r="3266" spans="23:25" x14ac:dyDescent="0.2">
      <c r="W3266" s="17"/>
      <c r="X3266" s="17"/>
      <c r="Y3266" s="17"/>
    </row>
    <row r="3267" spans="23:25" x14ac:dyDescent="0.2">
      <c r="W3267" s="17"/>
      <c r="X3267" s="17"/>
      <c r="Y3267" s="17"/>
    </row>
    <row r="3268" spans="23:25" x14ac:dyDescent="0.2">
      <c r="W3268" s="17"/>
      <c r="X3268" s="17"/>
      <c r="Y3268" s="17"/>
    </row>
    <row r="3269" spans="23:25" x14ac:dyDescent="0.2">
      <c r="W3269" s="17"/>
      <c r="X3269" s="17"/>
      <c r="Y3269" s="17"/>
    </row>
    <row r="3270" spans="23:25" x14ac:dyDescent="0.2">
      <c r="W3270" s="17"/>
      <c r="X3270" s="17"/>
      <c r="Y3270" s="17"/>
    </row>
    <row r="3271" spans="23:25" x14ac:dyDescent="0.2">
      <c r="W3271" s="17"/>
      <c r="X3271" s="17"/>
      <c r="Y3271" s="17"/>
    </row>
    <row r="3272" spans="23:25" x14ac:dyDescent="0.2">
      <c r="W3272" s="17"/>
      <c r="X3272" s="17"/>
      <c r="Y3272" s="17"/>
    </row>
    <row r="3273" spans="23:25" x14ac:dyDescent="0.2">
      <c r="W3273" s="17"/>
      <c r="X3273" s="17"/>
      <c r="Y3273" s="17"/>
    </row>
    <row r="3274" spans="23:25" x14ac:dyDescent="0.2">
      <c r="W3274" s="17"/>
      <c r="X3274" s="17"/>
      <c r="Y3274" s="17"/>
    </row>
    <row r="3275" spans="23:25" x14ac:dyDescent="0.2">
      <c r="W3275" s="17"/>
      <c r="X3275" s="17"/>
      <c r="Y3275" s="17"/>
    </row>
    <row r="3276" spans="23:25" x14ac:dyDescent="0.2">
      <c r="W3276" s="17"/>
      <c r="X3276" s="17"/>
      <c r="Y3276" s="17"/>
    </row>
    <row r="3277" spans="23:25" x14ac:dyDescent="0.2">
      <c r="W3277" s="17"/>
      <c r="X3277" s="17"/>
      <c r="Y3277" s="17"/>
    </row>
    <row r="3278" spans="23:25" x14ac:dyDescent="0.2">
      <c r="W3278" s="17"/>
      <c r="X3278" s="17"/>
      <c r="Y3278" s="17"/>
    </row>
    <row r="3279" spans="23:25" x14ac:dyDescent="0.2">
      <c r="W3279" s="17"/>
      <c r="X3279" s="17"/>
      <c r="Y3279" s="17"/>
    </row>
    <row r="3280" spans="23:25" x14ac:dyDescent="0.2">
      <c r="W3280" s="17"/>
      <c r="X3280" s="17"/>
      <c r="Y3280" s="17"/>
    </row>
    <row r="3281" spans="23:25" x14ac:dyDescent="0.2">
      <c r="W3281" s="17"/>
      <c r="X3281" s="17"/>
      <c r="Y3281" s="17"/>
    </row>
    <row r="3282" spans="23:25" x14ac:dyDescent="0.2">
      <c r="W3282" s="17"/>
      <c r="X3282" s="17"/>
      <c r="Y3282" s="17"/>
    </row>
    <row r="3283" spans="23:25" x14ac:dyDescent="0.2">
      <c r="W3283" s="17"/>
      <c r="X3283" s="17"/>
      <c r="Y3283" s="17"/>
    </row>
    <row r="3284" spans="23:25" x14ac:dyDescent="0.2">
      <c r="W3284" s="17"/>
      <c r="X3284" s="17"/>
      <c r="Y3284" s="17"/>
    </row>
    <row r="3285" spans="23:25" x14ac:dyDescent="0.2">
      <c r="W3285" s="17"/>
      <c r="X3285" s="17"/>
      <c r="Y3285" s="17"/>
    </row>
    <row r="3286" spans="23:25" x14ac:dyDescent="0.2">
      <c r="W3286" s="17"/>
      <c r="X3286" s="17"/>
      <c r="Y3286" s="17"/>
    </row>
    <row r="3287" spans="23:25" x14ac:dyDescent="0.2">
      <c r="W3287" s="17"/>
      <c r="X3287" s="17"/>
      <c r="Y3287" s="17"/>
    </row>
    <row r="3288" spans="23:25" x14ac:dyDescent="0.2">
      <c r="W3288" s="17"/>
      <c r="X3288" s="17"/>
      <c r="Y3288" s="17"/>
    </row>
    <row r="3289" spans="23:25" x14ac:dyDescent="0.2">
      <c r="W3289" s="17"/>
      <c r="X3289" s="17"/>
      <c r="Y3289" s="17"/>
    </row>
    <row r="3290" spans="23:25" x14ac:dyDescent="0.2">
      <c r="W3290" s="17"/>
      <c r="X3290" s="17"/>
      <c r="Y3290" s="17"/>
    </row>
    <row r="3291" spans="23:25" x14ac:dyDescent="0.2">
      <c r="W3291" s="17"/>
      <c r="X3291" s="17"/>
      <c r="Y3291" s="17"/>
    </row>
    <row r="3292" spans="23:25" x14ac:dyDescent="0.2">
      <c r="W3292" s="17"/>
      <c r="X3292" s="17"/>
      <c r="Y3292" s="17"/>
    </row>
    <row r="3293" spans="23:25" x14ac:dyDescent="0.2">
      <c r="W3293" s="17"/>
      <c r="X3293" s="17"/>
      <c r="Y3293" s="17"/>
    </row>
    <row r="3294" spans="23:25" x14ac:dyDescent="0.2">
      <c r="W3294" s="17"/>
      <c r="X3294" s="17"/>
      <c r="Y3294" s="17"/>
    </row>
    <row r="3295" spans="23:25" x14ac:dyDescent="0.2">
      <c r="W3295" s="17"/>
      <c r="X3295" s="17"/>
      <c r="Y3295" s="17"/>
    </row>
    <row r="3296" spans="23:25" x14ac:dyDescent="0.2">
      <c r="W3296" s="17"/>
      <c r="X3296" s="17"/>
      <c r="Y3296" s="17"/>
    </row>
    <row r="3297" spans="23:25" x14ac:dyDescent="0.2">
      <c r="W3297" s="17"/>
      <c r="X3297" s="17"/>
      <c r="Y3297" s="17"/>
    </row>
    <row r="3298" spans="23:25" x14ac:dyDescent="0.2">
      <c r="W3298" s="17"/>
      <c r="X3298" s="17"/>
      <c r="Y3298" s="17"/>
    </row>
    <row r="3299" spans="23:25" x14ac:dyDescent="0.2">
      <c r="W3299" s="17"/>
      <c r="X3299" s="17"/>
      <c r="Y3299" s="17"/>
    </row>
    <row r="3300" spans="23:25" x14ac:dyDescent="0.2">
      <c r="W3300" s="17"/>
      <c r="X3300" s="17"/>
      <c r="Y3300" s="17"/>
    </row>
    <row r="3301" spans="23:25" x14ac:dyDescent="0.2">
      <c r="W3301" s="17"/>
      <c r="X3301" s="17"/>
      <c r="Y3301" s="17"/>
    </row>
    <row r="3302" spans="23:25" x14ac:dyDescent="0.2">
      <c r="W3302" s="17"/>
      <c r="X3302" s="17"/>
      <c r="Y3302" s="17"/>
    </row>
    <row r="3303" spans="23:25" x14ac:dyDescent="0.2">
      <c r="W3303" s="17"/>
      <c r="X3303" s="17"/>
      <c r="Y3303" s="17"/>
    </row>
    <row r="3304" spans="23:25" x14ac:dyDescent="0.2">
      <c r="W3304" s="17"/>
      <c r="X3304" s="17"/>
      <c r="Y3304" s="17"/>
    </row>
    <row r="3305" spans="23:25" x14ac:dyDescent="0.2">
      <c r="W3305" s="17"/>
      <c r="X3305" s="17"/>
      <c r="Y3305" s="17"/>
    </row>
    <row r="3306" spans="23:25" x14ac:dyDescent="0.2">
      <c r="W3306" s="17"/>
      <c r="X3306" s="17"/>
      <c r="Y3306" s="17"/>
    </row>
    <row r="3307" spans="23:25" x14ac:dyDescent="0.2">
      <c r="W3307" s="17"/>
      <c r="X3307" s="17"/>
      <c r="Y3307" s="17"/>
    </row>
    <row r="3308" spans="23:25" x14ac:dyDescent="0.2">
      <c r="W3308" s="17"/>
      <c r="X3308" s="17"/>
      <c r="Y3308" s="17"/>
    </row>
    <row r="3309" spans="23:25" x14ac:dyDescent="0.2">
      <c r="W3309" s="17"/>
      <c r="X3309" s="17"/>
      <c r="Y3309" s="17"/>
    </row>
    <row r="3310" spans="23:25" x14ac:dyDescent="0.2">
      <c r="W3310" s="17"/>
      <c r="X3310" s="17"/>
      <c r="Y3310" s="17"/>
    </row>
    <row r="3311" spans="23:25" x14ac:dyDescent="0.2">
      <c r="W3311" s="17"/>
      <c r="X3311" s="17"/>
      <c r="Y3311" s="17"/>
    </row>
    <row r="3312" spans="23:25" x14ac:dyDescent="0.2">
      <c r="W3312" s="17"/>
      <c r="X3312" s="17"/>
      <c r="Y3312" s="17"/>
    </row>
    <row r="3313" spans="23:25" x14ac:dyDescent="0.2">
      <c r="W3313" s="17"/>
      <c r="X3313" s="17"/>
      <c r="Y3313" s="17"/>
    </row>
    <row r="3314" spans="23:25" x14ac:dyDescent="0.2">
      <c r="W3314" s="17"/>
      <c r="X3314" s="17"/>
      <c r="Y3314" s="17"/>
    </row>
    <row r="3315" spans="23:25" x14ac:dyDescent="0.2">
      <c r="W3315" s="17"/>
      <c r="X3315" s="17"/>
      <c r="Y3315" s="17"/>
    </row>
    <row r="3316" spans="23:25" x14ac:dyDescent="0.2">
      <c r="W3316" s="17"/>
      <c r="X3316" s="17"/>
      <c r="Y3316" s="17"/>
    </row>
    <row r="3317" spans="23:25" x14ac:dyDescent="0.2">
      <c r="W3317" s="17"/>
      <c r="X3317" s="17"/>
      <c r="Y3317" s="17"/>
    </row>
    <row r="3318" spans="23:25" x14ac:dyDescent="0.2">
      <c r="W3318" s="17"/>
      <c r="X3318" s="17"/>
      <c r="Y3318" s="17"/>
    </row>
    <row r="3319" spans="23:25" x14ac:dyDescent="0.2">
      <c r="W3319" s="17"/>
      <c r="X3319" s="17"/>
      <c r="Y3319" s="17"/>
    </row>
    <row r="3320" spans="23:25" x14ac:dyDescent="0.2">
      <c r="W3320" s="17"/>
      <c r="X3320" s="17"/>
      <c r="Y3320" s="17"/>
    </row>
    <row r="3321" spans="23:25" x14ac:dyDescent="0.2">
      <c r="W3321" s="17"/>
      <c r="X3321" s="17"/>
      <c r="Y3321" s="17"/>
    </row>
    <row r="3322" spans="23:25" x14ac:dyDescent="0.2">
      <c r="W3322" s="17"/>
      <c r="X3322" s="17"/>
      <c r="Y3322" s="17"/>
    </row>
    <row r="3323" spans="23:25" x14ac:dyDescent="0.2">
      <c r="W3323" s="17"/>
      <c r="X3323" s="17"/>
      <c r="Y3323" s="17"/>
    </row>
    <row r="3324" spans="23:25" x14ac:dyDescent="0.2">
      <c r="W3324" s="17"/>
      <c r="X3324" s="17"/>
      <c r="Y3324" s="17"/>
    </row>
    <row r="3325" spans="23:25" x14ac:dyDescent="0.2">
      <c r="W3325" s="17"/>
      <c r="X3325" s="17"/>
      <c r="Y3325" s="17"/>
    </row>
    <row r="3326" spans="23:25" x14ac:dyDescent="0.2">
      <c r="W3326" s="17"/>
      <c r="X3326" s="17"/>
      <c r="Y3326" s="17"/>
    </row>
    <row r="3327" spans="23:25" x14ac:dyDescent="0.2">
      <c r="W3327" s="17"/>
      <c r="X3327" s="17"/>
      <c r="Y3327" s="17"/>
    </row>
    <row r="3328" spans="23:25" x14ac:dyDescent="0.2">
      <c r="W3328" s="17"/>
      <c r="X3328" s="17"/>
      <c r="Y3328" s="17"/>
    </row>
    <row r="3329" spans="23:25" x14ac:dyDescent="0.2">
      <c r="W3329" s="17"/>
      <c r="X3329" s="17"/>
      <c r="Y3329" s="17"/>
    </row>
    <row r="3330" spans="23:25" x14ac:dyDescent="0.2">
      <c r="W3330" s="17"/>
      <c r="X3330" s="17"/>
      <c r="Y3330" s="17"/>
    </row>
    <row r="3331" spans="23:25" x14ac:dyDescent="0.2">
      <c r="W3331" s="17"/>
      <c r="X3331" s="17"/>
      <c r="Y3331" s="17"/>
    </row>
    <row r="3332" spans="23:25" x14ac:dyDescent="0.2">
      <c r="W3332" s="17"/>
      <c r="X3332" s="17"/>
      <c r="Y3332" s="17"/>
    </row>
    <row r="3333" spans="23:25" x14ac:dyDescent="0.2">
      <c r="W3333" s="17"/>
      <c r="X3333" s="17"/>
      <c r="Y3333" s="17"/>
    </row>
    <row r="3334" spans="23:25" x14ac:dyDescent="0.2">
      <c r="W3334" s="17"/>
      <c r="X3334" s="17"/>
      <c r="Y3334" s="17"/>
    </row>
    <row r="3335" spans="23:25" x14ac:dyDescent="0.2">
      <c r="W3335" s="17"/>
      <c r="X3335" s="17"/>
      <c r="Y3335" s="17"/>
    </row>
    <row r="3336" spans="23:25" x14ac:dyDescent="0.2">
      <c r="W3336" s="17"/>
      <c r="X3336" s="17"/>
      <c r="Y3336" s="17"/>
    </row>
    <row r="3337" spans="23:25" x14ac:dyDescent="0.2">
      <c r="W3337" s="17"/>
      <c r="X3337" s="17"/>
      <c r="Y3337" s="17"/>
    </row>
    <row r="3338" spans="23:25" x14ac:dyDescent="0.2">
      <c r="W3338" s="17"/>
      <c r="X3338" s="17"/>
      <c r="Y3338" s="17"/>
    </row>
    <row r="3339" spans="23:25" x14ac:dyDescent="0.2">
      <c r="W3339" s="17"/>
      <c r="X3339" s="17"/>
      <c r="Y3339" s="17"/>
    </row>
    <row r="3340" spans="23:25" x14ac:dyDescent="0.2">
      <c r="W3340" s="17"/>
      <c r="X3340" s="17"/>
      <c r="Y3340" s="17"/>
    </row>
    <row r="3341" spans="23:25" x14ac:dyDescent="0.2">
      <c r="W3341" s="17"/>
      <c r="X3341" s="17"/>
      <c r="Y3341" s="17"/>
    </row>
    <row r="3342" spans="23:25" x14ac:dyDescent="0.2">
      <c r="W3342" s="17"/>
      <c r="X3342" s="17"/>
      <c r="Y3342" s="17"/>
    </row>
    <row r="3343" spans="23:25" x14ac:dyDescent="0.2">
      <c r="W3343" s="17"/>
      <c r="X3343" s="17"/>
      <c r="Y3343" s="17"/>
    </row>
    <row r="3344" spans="23:25" x14ac:dyDescent="0.2">
      <c r="W3344" s="17"/>
      <c r="X3344" s="17"/>
      <c r="Y3344" s="17"/>
    </row>
    <row r="3345" spans="23:25" x14ac:dyDescent="0.2">
      <c r="W3345" s="17"/>
      <c r="X3345" s="17"/>
      <c r="Y3345" s="17"/>
    </row>
    <row r="3346" spans="23:25" x14ac:dyDescent="0.2">
      <c r="W3346" s="17"/>
      <c r="X3346" s="17"/>
      <c r="Y3346" s="17"/>
    </row>
    <row r="3347" spans="23:25" x14ac:dyDescent="0.2">
      <c r="W3347" s="17"/>
      <c r="X3347" s="17"/>
      <c r="Y3347" s="17"/>
    </row>
    <row r="3348" spans="23:25" x14ac:dyDescent="0.2">
      <c r="W3348" s="17"/>
      <c r="X3348" s="17"/>
      <c r="Y3348" s="17"/>
    </row>
    <row r="3349" spans="23:25" x14ac:dyDescent="0.2">
      <c r="W3349" s="17"/>
      <c r="X3349" s="17"/>
      <c r="Y3349" s="17"/>
    </row>
    <row r="3350" spans="23:25" x14ac:dyDescent="0.2">
      <c r="W3350" s="17"/>
      <c r="X3350" s="17"/>
      <c r="Y3350" s="17"/>
    </row>
    <row r="3351" spans="23:25" x14ac:dyDescent="0.2">
      <c r="W3351" s="17"/>
      <c r="X3351" s="17"/>
      <c r="Y3351" s="17"/>
    </row>
    <row r="3352" spans="23:25" x14ac:dyDescent="0.2">
      <c r="W3352" s="17"/>
      <c r="X3352" s="17"/>
      <c r="Y3352" s="17"/>
    </row>
    <row r="3353" spans="23:25" x14ac:dyDescent="0.2">
      <c r="W3353" s="17"/>
      <c r="X3353" s="17"/>
      <c r="Y3353" s="17"/>
    </row>
    <row r="3354" spans="23:25" x14ac:dyDescent="0.2">
      <c r="W3354" s="17"/>
      <c r="X3354" s="17"/>
      <c r="Y3354" s="17"/>
    </row>
    <row r="3355" spans="23:25" x14ac:dyDescent="0.2">
      <c r="W3355" s="17"/>
      <c r="X3355" s="17"/>
      <c r="Y3355" s="17"/>
    </row>
    <row r="3356" spans="23:25" x14ac:dyDescent="0.2">
      <c r="W3356" s="17"/>
      <c r="X3356" s="17"/>
      <c r="Y3356" s="17"/>
    </row>
    <row r="3357" spans="23:25" x14ac:dyDescent="0.2">
      <c r="W3357" s="17"/>
      <c r="X3357" s="17"/>
      <c r="Y3357" s="17"/>
    </row>
    <row r="3358" spans="23:25" x14ac:dyDescent="0.2">
      <c r="W3358" s="17"/>
      <c r="X3358" s="17"/>
      <c r="Y3358" s="17"/>
    </row>
    <row r="3359" spans="23:25" x14ac:dyDescent="0.2">
      <c r="W3359" s="17"/>
      <c r="X3359" s="17"/>
      <c r="Y3359" s="17"/>
    </row>
    <row r="3360" spans="23:25" x14ac:dyDescent="0.2">
      <c r="W3360" s="17"/>
      <c r="X3360" s="17"/>
      <c r="Y3360" s="17"/>
    </row>
    <row r="3361" spans="23:25" x14ac:dyDescent="0.2">
      <c r="W3361" s="17"/>
      <c r="X3361" s="17"/>
      <c r="Y3361" s="17"/>
    </row>
    <row r="3362" spans="23:25" x14ac:dyDescent="0.2">
      <c r="W3362" s="17"/>
      <c r="X3362" s="17"/>
      <c r="Y3362" s="17"/>
    </row>
    <row r="3363" spans="23:25" x14ac:dyDescent="0.2">
      <c r="W3363" s="17"/>
      <c r="X3363" s="17"/>
      <c r="Y3363" s="17"/>
    </row>
    <row r="3364" spans="23:25" x14ac:dyDescent="0.2">
      <c r="W3364" s="17"/>
      <c r="X3364" s="17"/>
      <c r="Y3364" s="17"/>
    </row>
    <row r="3365" spans="23:25" x14ac:dyDescent="0.2">
      <c r="W3365" s="17"/>
      <c r="X3365" s="17"/>
      <c r="Y3365" s="17"/>
    </row>
    <row r="3366" spans="23:25" x14ac:dyDescent="0.2">
      <c r="W3366" s="17"/>
      <c r="X3366" s="17"/>
      <c r="Y3366" s="17"/>
    </row>
    <row r="3367" spans="23:25" x14ac:dyDescent="0.2">
      <c r="W3367" s="17"/>
      <c r="X3367" s="17"/>
      <c r="Y3367" s="17"/>
    </row>
    <row r="3368" spans="23:25" x14ac:dyDescent="0.2">
      <c r="W3368" s="17"/>
      <c r="X3368" s="17"/>
      <c r="Y3368" s="17"/>
    </row>
    <row r="3369" spans="23:25" x14ac:dyDescent="0.2">
      <c r="W3369" s="17"/>
      <c r="X3369" s="17"/>
      <c r="Y3369" s="17"/>
    </row>
    <row r="3370" spans="23:25" x14ac:dyDescent="0.2">
      <c r="W3370" s="17"/>
      <c r="X3370" s="17"/>
      <c r="Y3370" s="17"/>
    </row>
    <row r="3371" spans="23:25" x14ac:dyDescent="0.2">
      <c r="W3371" s="17"/>
      <c r="X3371" s="17"/>
      <c r="Y3371" s="17"/>
    </row>
    <row r="3372" spans="23:25" x14ac:dyDescent="0.2">
      <c r="W3372" s="17"/>
      <c r="X3372" s="17"/>
      <c r="Y3372" s="17"/>
    </row>
    <row r="3373" spans="23:25" x14ac:dyDescent="0.2">
      <c r="W3373" s="17"/>
      <c r="X3373" s="17"/>
      <c r="Y3373" s="17"/>
    </row>
    <row r="3374" spans="23:25" x14ac:dyDescent="0.2">
      <c r="W3374" s="17"/>
      <c r="X3374" s="17"/>
      <c r="Y3374" s="17"/>
    </row>
    <row r="3375" spans="23:25" x14ac:dyDescent="0.2">
      <c r="W3375" s="17"/>
      <c r="X3375" s="17"/>
      <c r="Y3375" s="17"/>
    </row>
    <row r="3376" spans="23:25" x14ac:dyDescent="0.2">
      <c r="W3376" s="17"/>
      <c r="X3376" s="17"/>
      <c r="Y3376" s="17"/>
    </row>
    <row r="3377" spans="23:25" x14ac:dyDescent="0.2">
      <c r="W3377" s="17"/>
      <c r="X3377" s="17"/>
      <c r="Y3377" s="17"/>
    </row>
    <row r="3378" spans="23:25" x14ac:dyDescent="0.2">
      <c r="W3378" s="17"/>
      <c r="X3378" s="17"/>
      <c r="Y3378" s="17"/>
    </row>
    <row r="3379" spans="23:25" x14ac:dyDescent="0.2">
      <c r="W3379" s="17"/>
      <c r="X3379" s="17"/>
      <c r="Y3379" s="17"/>
    </row>
    <row r="3380" spans="23:25" x14ac:dyDescent="0.2">
      <c r="W3380" s="17"/>
      <c r="X3380" s="17"/>
      <c r="Y3380" s="17"/>
    </row>
    <row r="3381" spans="23:25" x14ac:dyDescent="0.2">
      <c r="W3381" s="17"/>
      <c r="X3381" s="17"/>
      <c r="Y3381" s="17"/>
    </row>
    <row r="3382" spans="23:25" x14ac:dyDescent="0.2">
      <c r="W3382" s="17"/>
      <c r="X3382" s="17"/>
      <c r="Y3382" s="17"/>
    </row>
    <row r="3383" spans="23:25" x14ac:dyDescent="0.2">
      <c r="W3383" s="17"/>
      <c r="X3383" s="17"/>
      <c r="Y3383" s="17"/>
    </row>
    <row r="3384" spans="23:25" x14ac:dyDescent="0.2">
      <c r="W3384" s="17"/>
      <c r="X3384" s="17"/>
      <c r="Y3384" s="17"/>
    </row>
    <row r="3385" spans="23:25" x14ac:dyDescent="0.2">
      <c r="W3385" s="17"/>
      <c r="X3385" s="17"/>
      <c r="Y3385" s="17"/>
    </row>
    <row r="3386" spans="23:25" x14ac:dyDescent="0.2">
      <c r="W3386" s="17"/>
      <c r="X3386" s="17"/>
      <c r="Y3386" s="17"/>
    </row>
    <row r="3387" spans="23:25" x14ac:dyDescent="0.2">
      <c r="W3387" s="17"/>
      <c r="X3387" s="17"/>
      <c r="Y3387" s="17"/>
    </row>
    <row r="3388" spans="23:25" x14ac:dyDescent="0.2">
      <c r="W3388" s="17"/>
      <c r="X3388" s="17"/>
      <c r="Y3388" s="17"/>
    </row>
    <row r="3389" spans="23:25" x14ac:dyDescent="0.2">
      <c r="W3389" s="17"/>
      <c r="X3389" s="17"/>
      <c r="Y3389" s="17"/>
    </row>
    <row r="3390" spans="23:25" x14ac:dyDescent="0.2">
      <c r="W3390" s="17"/>
      <c r="X3390" s="17"/>
      <c r="Y3390" s="17"/>
    </row>
    <row r="3391" spans="23:25" x14ac:dyDescent="0.2">
      <c r="W3391" s="17"/>
      <c r="X3391" s="17"/>
      <c r="Y3391" s="17"/>
    </row>
    <row r="3392" spans="23:25" x14ac:dyDescent="0.2">
      <c r="W3392" s="17"/>
      <c r="X3392" s="17"/>
      <c r="Y3392" s="17"/>
    </row>
    <row r="3393" spans="23:25" x14ac:dyDescent="0.2">
      <c r="W3393" s="17"/>
      <c r="X3393" s="17"/>
      <c r="Y3393" s="17"/>
    </row>
    <row r="3394" spans="23:25" x14ac:dyDescent="0.2">
      <c r="W3394" s="17"/>
      <c r="X3394" s="17"/>
      <c r="Y3394" s="17"/>
    </row>
    <row r="3395" spans="23:25" x14ac:dyDescent="0.2">
      <c r="W3395" s="17"/>
      <c r="X3395" s="17"/>
      <c r="Y3395" s="17"/>
    </row>
    <row r="3396" spans="23:25" x14ac:dyDescent="0.2">
      <c r="W3396" s="17"/>
      <c r="X3396" s="17"/>
      <c r="Y3396" s="17"/>
    </row>
    <row r="3397" spans="23:25" x14ac:dyDescent="0.2">
      <c r="W3397" s="17"/>
      <c r="X3397" s="17"/>
      <c r="Y3397" s="17"/>
    </row>
    <row r="3398" spans="23:25" x14ac:dyDescent="0.2">
      <c r="W3398" s="17"/>
      <c r="X3398" s="17"/>
      <c r="Y3398" s="17"/>
    </row>
    <row r="3399" spans="23:25" x14ac:dyDescent="0.2">
      <c r="W3399" s="17"/>
      <c r="X3399" s="17"/>
      <c r="Y3399" s="17"/>
    </row>
    <row r="3400" spans="23:25" x14ac:dyDescent="0.2">
      <c r="W3400" s="17"/>
      <c r="X3400" s="17"/>
      <c r="Y3400" s="17"/>
    </row>
    <row r="3401" spans="23:25" x14ac:dyDescent="0.2">
      <c r="W3401" s="17"/>
      <c r="X3401" s="17"/>
      <c r="Y3401" s="17"/>
    </row>
    <row r="3402" spans="23:25" x14ac:dyDescent="0.2">
      <c r="W3402" s="17"/>
      <c r="X3402" s="17"/>
      <c r="Y3402" s="17"/>
    </row>
    <row r="3403" spans="23:25" x14ac:dyDescent="0.2">
      <c r="W3403" s="17"/>
      <c r="X3403" s="17"/>
      <c r="Y3403" s="17"/>
    </row>
    <row r="3404" spans="23:25" x14ac:dyDescent="0.2">
      <c r="W3404" s="17"/>
      <c r="X3404" s="17"/>
      <c r="Y3404" s="17"/>
    </row>
    <row r="3405" spans="23:25" x14ac:dyDescent="0.2">
      <c r="W3405" s="17"/>
      <c r="X3405" s="17"/>
      <c r="Y3405" s="17"/>
    </row>
    <row r="3406" spans="23:25" x14ac:dyDescent="0.2">
      <c r="W3406" s="17"/>
      <c r="X3406" s="17"/>
      <c r="Y3406" s="17"/>
    </row>
    <row r="3407" spans="23:25" x14ac:dyDescent="0.2">
      <c r="W3407" s="17"/>
      <c r="X3407" s="17"/>
      <c r="Y3407" s="17"/>
    </row>
    <row r="3408" spans="23:25" x14ac:dyDescent="0.2">
      <c r="W3408" s="17"/>
      <c r="X3408" s="17"/>
      <c r="Y3408" s="17"/>
    </row>
    <row r="3409" spans="23:25" x14ac:dyDescent="0.2">
      <c r="W3409" s="17"/>
      <c r="X3409" s="17"/>
      <c r="Y3409" s="17"/>
    </row>
    <row r="3410" spans="23:25" x14ac:dyDescent="0.2">
      <c r="W3410" s="17"/>
      <c r="X3410" s="17"/>
      <c r="Y3410" s="17"/>
    </row>
    <row r="3411" spans="23:25" x14ac:dyDescent="0.2">
      <c r="W3411" s="17"/>
      <c r="X3411" s="17"/>
      <c r="Y3411" s="17"/>
    </row>
    <row r="3412" spans="23:25" x14ac:dyDescent="0.2">
      <c r="W3412" s="17"/>
      <c r="X3412" s="17"/>
      <c r="Y3412" s="17"/>
    </row>
    <row r="3413" spans="23:25" x14ac:dyDescent="0.2">
      <c r="W3413" s="17"/>
      <c r="X3413" s="17"/>
      <c r="Y3413" s="17"/>
    </row>
    <row r="3414" spans="23:25" x14ac:dyDescent="0.2">
      <c r="W3414" s="17"/>
      <c r="X3414" s="17"/>
      <c r="Y3414" s="17"/>
    </row>
    <row r="3415" spans="23:25" x14ac:dyDescent="0.2">
      <c r="W3415" s="17"/>
      <c r="X3415" s="17"/>
      <c r="Y3415" s="17"/>
    </row>
    <row r="3416" spans="23:25" x14ac:dyDescent="0.2">
      <c r="W3416" s="17"/>
      <c r="X3416" s="17"/>
      <c r="Y3416" s="17"/>
    </row>
    <row r="3417" spans="23:25" x14ac:dyDescent="0.2">
      <c r="W3417" s="17"/>
      <c r="X3417" s="17"/>
      <c r="Y3417" s="17"/>
    </row>
    <row r="3418" spans="23:25" x14ac:dyDescent="0.2">
      <c r="W3418" s="17"/>
      <c r="X3418" s="17"/>
      <c r="Y3418" s="17"/>
    </row>
    <row r="3419" spans="23:25" x14ac:dyDescent="0.2">
      <c r="W3419" s="17"/>
      <c r="X3419" s="17"/>
      <c r="Y3419" s="17"/>
    </row>
    <row r="3420" spans="23:25" x14ac:dyDescent="0.2">
      <c r="W3420" s="17"/>
      <c r="X3420" s="17"/>
      <c r="Y3420" s="17"/>
    </row>
    <row r="3421" spans="23:25" x14ac:dyDescent="0.2">
      <c r="W3421" s="17"/>
      <c r="X3421" s="17"/>
      <c r="Y3421" s="17"/>
    </row>
    <row r="3422" spans="23:25" x14ac:dyDescent="0.2">
      <c r="W3422" s="17"/>
      <c r="X3422" s="17"/>
      <c r="Y3422" s="17"/>
    </row>
    <row r="3423" spans="23:25" x14ac:dyDescent="0.2">
      <c r="W3423" s="17"/>
      <c r="X3423" s="17"/>
      <c r="Y3423" s="17"/>
    </row>
    <row r="3424" spans="23:25" x14ac:dyDescent="0.2">
      <c r="W3424" s="17"/>
      <c r="X3424" s="17"/>
      <c r="Y3424" s="17"/>
    </row>
    <row r="3425" spans="23:25" x14ac:dyDescent="0.2">
      <c r="W3425" s="17"/>
      <c r="X3425" s="17"/>
      <c r="Y3425" s="17"/>
    </row>
    <row r="3426" spans="23:25" x14ac:dyDescent="0.2">
      <c r="W3426" s="17"/>
      <c r="X3426" s="17"/>
      <c r="Y3426" s="17"/>
    </row>
    <row r="3427" spans="23:25" x14ac:dyDescent="0.2">
      <c r="W3427" s="17"/>
      <c r="X3427" s="17"/>
      <c r="Y3427" s="17"/>
    </row>
    <row r="3428" spans="23:25" x14ac:dyDescent="0.2">
      <c r="W3428" s="17"/>
      <c r="X3428" s="17"/>
      <c r="Y3428" s="17"/>
    </row>
    <row r="3429" spans="23:25" x14ac:dyDescent="0.2">
      <c r="W3429" s="17"/>
      <c r="X3429" s="17"/>
      <c r="Y3429" s="17"/>
    </row>
    <row r="3430" spans="23:25" x14ac:dyDescent="0.2">
      <c r="W3430" s="17"/>
      <c r="X3430" s="17"/>
      <c r="Y3430" s="17"/>
    </row>
    <row r="3431" spans="23:25" x14ac:dyDescent="0.2">
      <c r="W3431" s="17"/>
      <c r="X3431" s="17"/>
      <c r="Y3431" s="17"/>
    </row>
    <row r="3432" spans="23:25" x14ac:dyDescent="0.2">
      <c r="W3432" s="17"/>
      <c r="X3432" s="17"/>
      <c r="Y3432" s="17"/>
    </row>
    <row r="3433" spans="23:25" x14ac:dyDescent="0.2">
      <c r="W3433" s="17"/>
      <c r="X3433" s="17"/>
      <c r="Y3433" s="17"/>
    </row>
    <row r="3434" spans="23:25" x14ac:dyDescent="0.2">
      <c r="W3434" s="17"/>
      <c r="X3434" s="17"/>
      <c r="Y3434" s="17"/>
    </row>
    <row r="3435" spans="23:25" x14ac:dyDescent="0.2">
      <c r="W3435" s="17"/>
      <c r="X3435" s="17"/>
      <c r="Y3435" s="17"/>
    </row>
    <row r="3436" spans="23:25" x14ac:dyDescent="0.2">
      <c r="W3436" s="17"/>
      <c r="X3436" s="17"/>
      <c r="Y3436" s="17"/>
    </row>
    <row r="3437" spans="23:25" x14ac:dyDescent="0.2">
      <c r="W3437" s="17"/>
      <c r="X3437" s="17"/>
      <c r="Y3437" s="17"/>
    </row>
    <row r="3438" spans="23:25" x14ac:dyDescent="0.2">
      <c r="W3438" s="17"/>
      <c r="X3438" s="17"/>
      <c r="Y3438" s="17"/>
    </row>
    <row r="3439" spans="23:25" x14ac:dyDescent="0.2">
      <c r="W3439" s="17"/>
      <c r="X3439" s="17"/>
      <c r="Y3439" s="17"/>
    </row>
    <row r="3440" spans="23:25" x14ac:dyDescent="0.2">
      <c r="W3440" s="17"/>
      <c r="X3440" s="17"/>
      <c r="Y3440" s="17"/>
    </row>
    <row r="3441" spans="23:25" x14ac:dyDescent="0.2">
      <c r="W3441" s="17"/>
      <c r="X3441" s="17"/>
      <c r="Y3441" s="17"/>
    </row>
    <row r="3442" spans="23:25" x14ac:dyDescent="0.2">
      <c r="W3442" s="17"/>
      <c r="X3442" s="17"/>
      <c r="Y3442" s="17"/>
    </row>
    <row r="3443" spans="23:25" x14ac:dyDescent="0.2">
      <c r="W3443" s="17"/>
      <c r="X3443" s="17"/>
      <c r="Y3443" s="17"/>
    </row>
    <row r="3444" spans="23:25" x14ac:dyDescent="0.2">
      <c r="W3444" s="17"/>
      <c r="X3444" s="17"/>
      <c r="Y3444" s="17"/>
    </row>
    <row r="3445" spans="23:25" x14ac:dyDescent="0.2">
      <c r="W3445" s="17"/>
      <c r="X3445" s="17"/>
      <c r="Y3445" s="17"/>
    </row>
    <row r="3446" spans="23:25" x14ac:dyDescent="0.2">
      <c r="W3446" s="17"/>
      <c r="X3446" s="17"/>
      <c r="Y3446" s="17"/>
    </row>
    <row r="3447" spans="23:25" x14ac:dyDescent="0.2">
      <c r="W3447" s="17"/>
      <c r="X3447" s="17"/>
      <c r="Y3447" s="17"/>
    </row>
    <row r="3448" spans="23:25" x14ac:dyDescent="0.2">
      <c r="W3448" s="17"/>
      <c r="X3448" s="17"/>
      <c r="Y3448" s="17"/>
    </row>
    <row r="3449" spans="23:25" x14ac:dyDescent="0.2">
      <c r="W3449" s="17"/>
      <c r="X3449" s="17"/>
      <c r="Y3449" s="17"/>
    </row>
    <row r="3450" spans="23:25" x14ac:dyDescent="0.2">
      <c r="W3450" s="17"/>
      <c r="X3450" s="17"/>
      <c r="Y3450" s="17"/>
    </row>
    <row r="3451" spans="23:25" x14ac:dyDescent="0.2">
      <c r="W3451" s="17"/>
      <c r="X3451" s="17"/>
      <c r="Y3451" s="17"/>
    </row>
    <row r="3452" spans="23:25" x14ac:dyDescent="0.2">
      <c r="W3452" s="17"/>
      <c r="X3452" s="17"/>
      <c r="Y3452" s="17"/>
    </row>
    <row r="3453" spans="23:25" x14ac:dyDescent="0.2">
      <c r="W3453" s="17"/>
      <c r="X3453" s="17"/>
      <c r="Y3453" s="17"/>
    </row>
    <row r="3454" spans="23:25" x14ac:dyDescent="0.2">
      <c r="W3454" s="17"/>
      <c r="X3454" s="17"/>
      <c r="Y3454" s="17"/>
    </row>
    <row r="3455" spans="23:25" x14ac:dyDescent="0.2">
      <c r="W3455" s="17"/>
      <c r="X3455" s="17"/>
      <c r="Y3455" s="17"/>
    </row>
    <row r="3456" spans="23:25" x14ac:dyDescent="0.2">
      <c r="W3456" s="17"/>
      <c r="X3456" s="17"/>
      <c r="Y3456" s="17"/>
    </row>
    <row r="3457" spans="23:25" x14ac:dyDescent="0.2">
      <c r="W3457" s="17"/>
      <c r="X3457" s="17"/>
      <c r="Y3457" s="17"/>
    </row>
    <row r="3458" spans="23:25" x14ac:dyDescent="0.2">
      <c r="W3458" s="17"/>
      <c r="X3458" s="17"/>
      <c r="Y3458" s="17"/>
    </row>
    <row r="3459" spans="23:25" x14ac:dyDescent="0.2">
      <c r="W3459" s="17"/>
      <c r="X3459" s="17"/>
      <c r="Y3459" s="17"/>
    </row>
    <row r="3460" spans="23:25" x14ac:dyDescent="0.2">
      <c r="W3460" s="17"/>
      <c r="X3460" s="17"/>
      <c r="Y3460" s="17"/>
    </row>
    <row r="3461" spans="23:25" x14ac:dyDescent="0.2">
      <c r="W3461" s="17"/>
      <c r="X3461" s="17"/>
      <c r="Y3461" s="17"/>
    </row>
    <row r="3462" spans="23:25" x14ac:dyDescent="0.2">
      <c r="W3462" s="17"/>
      <c r="X3462" s="17"/>
      <c r="Y3462" s="17"/>
    </row>
    <row r="3463" spans="23:25" x14ac:dyDescent="0.2">
      <c r="W3463" s="17"/>
      <c r="X3463" s="17"/>
      <c r="Y3463" s="17"/>
    </row>
    <row r="3464" spans="23:25" x14ac:dyDescent="0.2">
      <c r="W3464" s="17"/>
      <c r="X3464" s="17"/>
      <c r="Y3464" s="17"/>
    </row>
    <row r="3465" spans="23:25" x14ac:dyDescent="0.2">
      <c r="W3465" s="17"/>
      <c r="X3465" s="17"/>
      <c r="Y3465" s="17"/>
    </row>
    <row r="3466" spans="23:25" x14ac:dyDescent="0.2">
      <c r="W3466" s="17"/>
      <c r="X3466" s="17"/>
      <c r="Y3466" s="17"/>
    </row>
    <row r="3467" spans="23:25" x14ac:dyDescent="0.2">
      <c r="W3467" s="17"/>
      <c r="X3467" s="17"/>
      <c r="Y3467" s="17"/>
    </row>
    <row r="3468" spans="23:25" x14ac:dyDescent="0.2">
      <c r="W3468" s="17"/>
      <c r="X3468" s="17"/>
      <c r="Y3468" s="17"/>
    </row>
    <row r="3469" spans="23:25" x14ac:dyDescent="0.2">
      <c r="W3469" s="17"/>
      <c r="X3469" s="17"/>
      <c r="Y3469" s="17"/>
    </row>
    <row r="3470" spans="23:25" x14ac:dyDescent="0.2">
      <c r="W3470" s="17"/>
      <c r="X3470" s="17"/>
      <c r="Y3470" s="17"/>
    </row>
    <row r="3471" spans="23:25" x14ac:dyDescent="0.2">
      <c r="W3471" s="17"/>
      <c r="X3471" s="17"/>
      <c r="Y3471" s="17"/>
    </row>
    <row r="3472" spans="23:25" x14ac:dyDescent="0.2">
      <c r="W3472" s="17"/>
      <c r="X3472" s="17"/>
      <c r="Y3472" s="17"/>
    </row>
    <row r="3473" spans="23:25" x14ac:dyDescent="0.2">
      <c r="W3473" s="17"/>
      <c r="X3473" s="17"/>
      <c r="Y3473" s="17"/>
    </row>
    <row r="3474" spans="23:25" x14ac:dyDescent="0.2">
      <c r="W3474" s="17"/>
      <c r="X3474" s="17"/>
      <c r="Y3474" s="17"/>
    </row>
    <row r="3475" spans="23:25" x14ac:dyDescent="0.2">
      <c r="W3475" s="17"/>
      <c r="X3475" s="17"/>
      <c r="Y3475" s="17"/>
    </row>
    <row r="3476" spans="23:25" x14ac:dyDescent="0.2">
      <c r="W3476" s="17"/>
      <c r="X3476" s="17"/>
      <c r="Y3476" s="17"/>
    </row>
    <row r="3477" spans="23:25" x14ac:dyDescent="0.2">
      <c r="W3477" s="17"/>
      <c r="X3477" s="17"/>
      <c r="Y3477" s="17"/>
    </row>
    <row r="3478" spans="23:25" x14ac:dyDescent="0.2">
      <c r="W3478" s="17"/>
      <c r="X3478" s="17"/>
      <c r="Y3478" s="17"/>
    </row>
    <row r="3479" spans="23:25" x14ac:dyDescent="0.2">
      <c r="W3479" s="17"/>
      <c r="X3479" s="17"/>
      <c r="Y3479" s="17"/>
    </row>
    <row r="3480" spans="23:25" x14ac:dyDescent="0.2">
      <c r="W3480" s="17"/>
      <c r="X3480" s="17"/>
      <c r="Y3480" s="17"/>
    </row>
    <row r="3481" spans="23:25" x14ac:dyDescent="0.2">
      <c r="W3481" s="17"/>
      <c r="X3481" s="17"/>
      <c r="Y3481" s="17"/>
    </row>
    <row r="3482" spans="23:25" x14ac:dyDescent="0.2">
      <c r="W3482" s="17"/>
      <c r="X3482" s="17"/>
      <c r="Y3482" s="17"/>
    </row>
    <row r="3483" spans="23:25" x14ac:dyDescent="0.2">
      <c r="W3483" s="17"/>
      <c r="X3483" s="17"/>
      <c r="Y3483" s="17"/>
    </row>
    <row r="3484" spans="23:25" x14ac:dyDescent="0.2">
      <c r="W3484" s="17"/>
      <c r="X3484" s="17"/>
      <c r="Y3484" s="17"/>
    </row>
    <row r="3485" spans="23:25" x14ac:dyDescent="0.2">
      <c r="W3485" s="17"/>
      <c r="X3485" s="17"/>
      <c r="Y3485" s="17"/>
    </row>
    <row r="3486" spans="23:25" x14ac:dyDescent="0.2">
      <c r="W3486" s="17"/>
      <c r="X3486" s="17"/>
      <c r="Y3486" s="17"/>
    </row>
    <row r="3487" spans="23:25" x14ac:dyDescent="0.2">
      <c r="W3487" s="17"/>
      <c r="X3487" s="17"/>
      <c r="Y3487" s="17"/>
    </row>
    <row r="3488" spans="23:25" x14ac:dyDescent="0.2">
      <c r="W3488" s="17"/>
      <c r="X3488" s="17"/>
      <c r="Y3488" s="17"/>
    </row>
    <row r="3489" spans="23:25" x14ac:dyDescent="0.2">
      <c r="W3489" s="17"/>
      <c r="X3489" s="17"/>
      <c r="Y3489" s="17"/>
    </row>
    <row r="3490" spans="23:25" x14ac:dyDescent="0.2">
      <c r="W3490" s="17"/>
      <c r="X3490" s="17"/>
      <c r="Y3490" s="17"/>
    </row>
    <row r="3491" spans="23:25" x14ac:dyDescent="0.2">
      <c r="W3491" s="17"/>
      <c r="X3491" s="17"/>
      <c r="Y3491" s="17"/>
    </row>
    <row r="3492" spans="23:25" x14ac:dyDescent="0.2">
      <c r="W3492" s="17"/>
      <c r="X3492" s="17"/>
      <c r="Y3492" s="17"/>
    </row>
    <row r="3493" spans="23:25" x14ac:dyDescent="0.2">
      <c r="W3493" s="17"/>
      <c r="X3493" s="17"/>
      <c r="Y3493" s="17"/>
    </row>
    <row r="3494" spans="23:25" x14ac:dyDescent="0.2">
      <c r="W3494" s="17"/>
      <c r="X3494" s="17"/>
      <c r="Y3494" s="17"/>
    </row>
    <row r="3495" spans="23:25" x14ac:dyDescent="0.2">
      <c r="W3495" s="17"/>
      <c r="X3495" s="17"/>
      <c r="Y3495" s="17"/>
    </row>
    <row r="3496" spans="23:25" x14ac:dyDescent="0.2">
      <c r="W3496" s="17"/>
      <c r="X3496" s="17"/>
      <c r="Y3496" s="17"/>
    </row>
    <row r="3497" spans="23:25" x14ac:dyDescent="0.2">
      <c r="W3497" s="17"/>
      <c r="X3497" s="17"/>
      <c r="Y3497" s="17"/>
    </row>
    <row r="3498" spans="23:25" x14ac:dyDescent="0.2">
      <c r="W3498" s="17"/>
      <c r="X3498" s="17"/>
      <c r="Y3498" s="17"/>
    </row>
    <row r="3499" spans="23:25" x14ac:dyDescent="0.2">
      <c r="W3499" s="17"/>
      <c r="X3499" s="17"/>
      <c r="Y3499" s="17"/>
    </row>
    <row r="3500" spans="23:25" x14ac:dyDescent="0.2">
      <c r="W3500" s="17"/>
      <c r="X3500" s="17"/>
      <c r="Y3500" s="17"/>
    </row>
    <row r="3501" spans="23:25" x14ac:dyDescent="0.2">
      <c r="W3501" s="17"/>
      <c r="X3501" s="17"/>
      <c r="Y3501" s="17"/>
    </row>
    <row r="3502" spans="23:25" x14ac:dyDescent="0.2">
      <c r="W3502" s="17"/>
      <c r="X3502" s="17"/>
      <c r="Y3502" s="17"/>
    </row>
    <row r="3503" spans="23:25" x14ac:dyDescent="0.2">
      <c r="W3503" s="17"/>
      <c r="X3503" s="17"/>
      <c r="Y3503" s="17"/>
    </row>
    <row r="3504" spans="23:25" x14ac:dyDescent="0.2">
      <c r="W3504" s="17"/>
      <c r="X3504" s="17"/>
      <c r="Y3504" s="17"/>
    </row>
    <row r="3505" spans="23:25" x14ac:dyDescent="0.2">
      <c r="W3505" s="17"/>
      <c r="X3505" s="17"/>
      <c r="Y3505" s="17"/>
    </row>
    <row r="3506" spans="23:25" x14ac:dyDescent="0.2">
      <c r="W3506" s="17"/>
      <c r="X3506" s="17"/>
      <c r="Y3506" s="17"/>
    </row>
    <row r="3507" spans="23:25" x14ac:dyDescent="0.2">
      <c r="W3507" s="17"/>
      <c r="X3507" s="17"/>
      <c r="Y3507" s="17"/>
    </row>
    <row r="3508" spans="23:25" x14ac:dyDescent="0.2">
      <c r="W3508" s="17"/>
      <c r="X3508" s="17"/>
      <c r="Y3508" s="17"/>
    </row>
    <row r="3509" spans="23:25" x14ac:dyDescent="0.2">
      <c r="W3509" s="17"/>
      <c r="X3509" s="17"/>
      <c r="Y3509" s="17"/>
    </row>
    <row r="3510" spans="23:25" x14ac:dyDescent="0.2">
      <c r="W3510" s="17"/>
      <c r="X3510" s="17"/>
      <c r="Y3510" s="17"/>
    </row>
    <row r="3511" spans="23:25" x14ac:dyDescent="0.2">
      <c r="W3511" s="17"/>
      <c r="X3511" s="17"/>
      <c r="Y3511" s="17"/>
    </row>
    <row r="3512" spans="23:25" x14ac:dyDescent="0.2">
      <c r="W3512" s="17"/>
      <c r="X3512" s="17"/>
      <c r="Y3512" s="17"/>
    </row>
    <row r="3513" spans="23:25" x14ac:dyDescent="0.2">
      <c r="W3513" s="17"/>
      <c r="X3513" s="17"/>
      <c r="Y3513" s="17"/>
    </row>
    <row r="3514" spans="23:25" x14ac:dyDescent="0.2">
      <c r="W3514" s="17"/>
      <c r="X3514" s="17"/>
      <c r="Y3514" s="17"/>
    </row>
    <row r="3515" spans="23:25" x14ac:dyDescent="0.2">
      <c r="W3515" s="17"/>
      <c r="X3515" s="17"/>
      <c r="Y3515" s="17"/>
    </row>
    <row r="3516" spans="23:25" x14ac:dyDescent="0.2">
      <c r="W3516" s="17"/>
      <c r="X3516" s="17"/>
      <c r="Y3516" s="17"/>
    </row>
    <row r="3517" spans="23:25" x14ac:dyDescent="0.2">
      <c r="W3517" s="17"/>
      <c r="X3517" s="17"/>
      <c r="Y3517" s="17"/>
    </row>
    <row r="3518" spans="23:25" x14ac:dyDescent="0.2">
      <c r="W3518" s="17"/>
      <c r="X3518" s="17"/>
      <c r="Y3518" s="17"/>
    </row>
    <row r="3519" spans="23:25" x14ac:dyDescent="0.2">
      <c r="W3519" s="17"/>
      <c r="X3519" s="17"/>
      <c r="Y3519" s="17"/>
    </row>
    <row r="3520" spans="23:25" x14ac:dyDescent="0.2">
      <c r="W3520" s="17"/>
      <c r="X3520" s="17"/>
      <c r="Y3520" s="17"/>
    </row>
    <row r="3521" spans="23:25" x14ac:dyDescent="0.2">
      <c r="W3521" s="17"/>
      <c r="X3521" s="17"/>
      <c r="Y3521" s="17"/>
    </row>
    <row r="3522" spans="23:25" x14ac:dyDescent="0.2">
      <c r="W3522" s="17"/>
      <c r="X3522" s="17"/>
      <c r="Y3522" s="17"/>
    </row>
    <row r="3523" spans="23:25" x14ac:dyDescent="0.2">
      <c r="W3523" s="17"/>
      <c r="X3523" s="17"/>
      <c r="Y3523" s="17"/>
    </row>
    <row r="3524" spans="23:25" x14ac:dyDescent="0.2">
      <c r="W3524" s="17"/>
      <c r="X3524" s="17"/>
      <c r="Y3524" s="17"/>
    </row>
    <row r="3525" spans="23:25" x14ac:dyDescent="0.2">
      <c r="W3525" s="17"/>
      <c r="X3525" s="17"/>
      <c r="Y3525" s="17"/>
    </row>
    <row r="3526" spans="23:25" x14ac:dyDescent="0.2">
      <c r="W3526" s="17"/>
      <c r="X3526" s="17"/>
      <c r="Y3526" s="17"/>
    </row>
    <row r="3527" spans="23:25" x14ac:dyDescent="0.2">
      <c r="W3527" s="17"/>
      <c r="X3527" s="17"/>
      <c r="Y3527" s="17"/>
    </row>
    <row r="3528" spans="23:25" x14ac:dyDescent="0.2">
      <c r="W3528" s="17"/>
      <c r="X3528" s="17"/>
      <c r="Y3528" s="17"/>
    </row>
    <row r="3529" spans="23:25" x14ac:dyDescent="0.2">
      <c r="W3529" s="17"/>
      <c r="X3529" s="17"/>
      <c r="Y3529" s="17"/>
    </row>
    <row r="3530" spans="23:25" x14ac:dyDescent="0.2">
      <c r="W3530" s="17"/>
      <c r="X3530" s="17"/>
      <c r="Y3530" s="17"/>
    </row>
    <row r="3531" spans="23:25" x14ac:dyDescent="0.2">
      <c r="W3531" s="17"/>
      <c r="X3531" s="17"/>
      <c r="Y3531" s="17"/>
    </row>
    <row r="3532" spans="23:25" x14ac:dyDescent="0.2">
      <c r="W3532" s="17"/>
      <c r="X3532" s="17"/>
      <c r="Y3532" s="17"/>
    </row>
    <row r="3533" spans="23:25" x14ac:dyDescent="0.2">
      <c r="W3533" s="17"/>
      <c r="X3533" s="17"/>
      <c r="Y3533" s="17"/>
    </row>
    <row r="3534" spans="23:25" x14ac:dyDescent="0.2">
      <c r="W3534" s="17"/>
      <c r="X3534" s="17"/>
      <c r="Y3534" s="17"/>
    </row>
    <row r="3535" spans="23:25" x14ac:dyDescent="0.2">
      <c r="W3535" s="17"/>
      <c r="X3535" s="17"/>
      <c r="Y3535" s="17"/>
    </row>
    <row r="3536" spans="23:25" x14ac:dyDescent="0.2">
      <c r="W3536" s="17"/>
      <c r="X3536" s="17"/>
      <c r="Y3536" s="17"/>
    </row>
    <row r="3537" spans="23:25" x14ac:dyDescent="0.2">
      <c r="W3537" s="17"/>
      <c r="X3537" s="17"/>
      <c r="Y3537" s="17"/>
    </row>
    <row r="3538" spans="23:25" x14ac:dyDescent="0.2">
      <c r="W3538" s="17"/>
      <c r="X3538" s="17"/>
      <c r="Y3538" s="17"/>
    </row>
    <row r="3539" spans="23:25" x14ac:dyDescent="0.2">
      <c r="W3539" s="17"/>
      <c r="X3539" s="17"/>
      <c r="Y3539" s="17"/>
    </row>
    <row r="3540" spans="23:25" x14ac:dyDescent="0.2">
      <c r="W3540" s="17"/>
      <c r="X3540" s="17"/>
      <c r="Y3540" s="17"/>
    </row>
    <row r="3541" spans="23:25" x14ac:dyDescent="0.2">
      <c r="W3541" s="17"/>
      <c r="X3541" s="17"/>
      <c r="Y3541" s="17"/>
    </row>
    <row r="3542" spans="23:25" x14ac:dyDescent="0.2">
      <c r="W3542" s="17"/>
      <c r="X3542" s="17"/>
      <c r="Y3542" s="17"/>
    </row>
    <row r="3543" spans="23:25" x14ac:dyDescent="0.2">
      <c r="W3543" s="17"/>
      <c r="X3543" s="17"/>
      <c r="Y3543" s="17"/>
    </row>
    <row r="3544" spans="23:25" x14ac:dyDescent="0.2">
      <c r="W3544" s="17"/>
      <c r="X3544" s="17"/>
      <c r="Y3544" s="17"/>
    </row>
    <row r="3545" spans="23:25" x14ac:dyDescent="0.2">
      <c r="W3545" s="17"/>
      <c r="X3545" s="17"/>
      <c r="Y3545" s="17"/>
    </row>
    <row r="3546" spans="23:25" x14ac:dyDescent="0.2">
      <c r="W3546" s="17"/>
      <c r="X3546" s="17"/>
      <c r="Y3546" s="17"/>
    </row>
    <row r="3547" spans="23:25" x14ac:dyDescent="0.2">
      <c r="W3547" s="17"/>
      <c r="X3547" s="17"/>
      <c r="Y3547" s="17"/>
    </row>
    <row r="3548" spans="23:25" x14ac:dyDescent="0.2">
      <c r="W3548" s="17"/>
      <c r="X3548" s="17"/>
      <c r="Y3548" s="17"/>
    </row>
    <row r="3549" spans="23:25" x14ac:dyDescent="0.2">
      <c r="W3549" s="17"/>
      <c r="X3549" s="17"/>
      <c r="Y3549" s="17"/>
    </row>
    <row r="3550" spans="23:25" x14ac:dyDescent="0.2">
      <c r="W3550" s="17"/>
      <c r="X3550" s="17"/>
      <c r="Y3550" s="17"/>
    </row>
    <row r="3551" spans="23:25" x14ac:dyDescent="0.2">
      <c r="W3551" s="17"/>
      <c r="X3551" s="17"/>
      <c r="Y3551" s="17"/>
    </row>
    <row r="3552" spans="23:25" x14ac:dyDescent="0.2">
      <c r="W3552" s="17"/>
      <c r="X3552" s="17"/>
      <c r="Y3552" s="17"/>
    </row>
    <row r="3553" spans="23:25" x14ac:dyDescent="0.2">
      <c r="W3553" s="17"/>
      <c r="X3553" s="17"/>
      <c r="Y3553" s="17"/>
    </row>
    <row r="3554" spans="23:25" x14ac:dyDescent="0.2">
      <c r="W3554" s="17"/>
      <c r="X3554" s="17"/>
      <c r="Y3554" s="17"/>
    </row>
    <row r="3555" spans="23:25" x14ac:dyDescent="0.2">
      <c r="W3555" s="17"/>
      <c r="X3555" s="17"/>
      <c r="Y3555" s="17"/>
    </row>
    <row r="3556" spans="23:25" x14ac:dyDescent="0.2">
      <c r="W3556" s="17"/>
      <c r="X3556" s="17"/>
      <c r="Y3556" s="17"/>
    </row>
    <row r="3557" spans="23:25" x14ac:dyDescent="0.2">
      <c r="W3557" s="17"/>
      <c r="X3557" s="17"/>
      <c r="Y3557" s="17"/>
    </row>
    <row r="3558" spans="23:25" x14ac:dyDescent="0.2">
      <c r="W3558" s="17"/>
      <c r="X3558" s="17"/>
      <c r="Y3558" s="17"/>
    </row>
    <row r="3559" spans="23:25" x14ac:dyDescent="0.2">
      <c r="W3559" s="17"/>
      <c r="X3559" s="17"/>
      <c r="Y3559" s="17"/>
    </row>
    <row r="3560" spans="23:25" x14ac:dyDescent="0.2">
      <c r="W3560" s="17"/>
      <c r="X3560" s="17"/>
      <c r="Y3560" s="17"/>
    </row>
    <row r="3561" spans="23:25" x14ac:dyDescent="0.2">
      <c r="W3561" s="17"/>
      <c r="X3561" s="17"/>
      <c r="Y3561" s="17"/>
    </row>
    <row r="3562" spans="23:25" x14ac:dyDescent="0.2">
      <c r="W3562" s="17"/>
      <c r="X3562" s="17"/>
      <c r="Y3562" s="17"/>
    </row>
    <row r="3563" spans="23:25" x14ac:dyDescent="0.2">
      <c r="W3563" s="17"/>
      <c r="X3563" s="17"/>
      <c r="Y3563" s="17"/>
    </row>
    <row r="3564" spans="23:25" x14ac:dyDescent="0.2">
      <c r="W3564" s="17"/>
      <c r="X3564" s="17"/>
      <c r="Y3564" s="17"/>
    </row>
    <row r="3565" spans="23:25" x14ac:dyDescent="0.2">
      <c r="W3565" s="17"/>
      <c r="X3565" s="17"/>
      <c r="Y3565" s="17"/>
    </row>
    <row r="3566" spans="23:25" x14ac:dyDescent="0.2">
      <c r="W3566" s="17"/>
      <c r="X3566" s="17"/>
      <c r="Y3566" s="17"/>
    </row>
    <row r="3567" spans="23:25" x14ac:dyDescent="0.2">
      <c r="W3567" s="17"/>
      <c r="X3567" s="17"/>
      <c r="Y3567" s="17"/>
    </row>
    <row r="3568" spans="23:25" x14ac:dyDescent="0.2">
      <c r="W3568" s="17"/>
      <c r="X3568" s="17"/>
      <c r="Y3568" s="17"/>
    </row>
    <row r="3569" spans="23:25" x14ac:dyDescent="0.2">
      <c r="W3569" s="17"/>
      <c r="X3569" s="17"/>
      <c r="Y3569" s="17"/>
    </row>
    <row r="3570" spans="23:25" x14ac:dyDescent="0.2">
      <c r="W3570" s="17"/>
      <c r="X3570" s="17"/>
      <c r="Y3570" s="17"/>
    </row>
    <row r="3571" spans="23:25" x14ac:dyDescent="0.2">
      <c r="W3571" s="17"/>
      <c r="X3571" s="17"/>
      <c r="Y3571" s="17"/>
    </row>
    <row r="3572" spans="23:25" x14ac:dyDescent="0.2">
      <c r="W3572" s="17"/>
      <c r="X3572" s="17"/>
      <c r="Y3572" s="17"/>
    </row>
    <row r="3573" spans="23:25" x14ac:dyDescent="0.2">
      <c r="W3573" s="17"/>
      <c r="X3573" s="17"/>
      <c r="Y3573" s="17"/>
    </row>
    <row r="3574" spans="23:25" x14ac:dyDescent="0.2">
      <c r="W3574" s="17"/>
      <c r="X3574" s="17"/>
      <c r="Y3574" s="17"/>
    </row>
    <row r="3575" spans="23:25" x14ac:dyDescent="0.2">
      <c r="W3575" s="17"/>
      <c r="X3575" s="17"/>
      <c r="Y3575" s="17"/>
    </row>
    <row r="3576" spans="23:25" x14ac:dyDescent="0.2">
      <c r="W3576" s="17"/>
      <c r="X3576" s="17"/>
      <c r="Y3576" s="17"/>
    </row>
    <row r="3577" spans="23:25" x14ac:dyDescent="0.2">
      <c r="W3577" s="17"/>
      <c r="X3577" s="17"/>
      <c r="Y3577" s="17"/>
    </row>
    <row r="3578" spans="23:25" x14ac:dyDescent="0.2">
      <c r="W3578" s="17"/>
      <c r="X3578" s="17"/>
      <c r="Y3578" s="17"/>
    </row>
    <row r="3579" spans="23:25" x14ac:dyDescent="0.2">
      <c r="W3579" s="17"/>
      <c r="X3579" s="17"/>
      <c r="Y3579" s="17"/>
    </row>
    <row r="3580" spans="23:25" x14ac:dyDescent="0.2">
      <c r="W3580" s="17"/>
      <c r="X3580" s="17"/>
      <c r="Y3580" s="17"/>
    </row>
    <row r="3581" spans="23:25" x14ac:dyDescent="0.2">
      <c r="W3581" s="17"/>
      <c r="X3581" s="17"/>
      <c r="Y3581" s="17"/>
    </row>
    <row r="3582" spans="23:25" x14ac:dyDescent="0.2">
      <c r="W3582" s="17"/>
      <c r="X3582" s="17"/>
      <c r="Y3582" s="17"/>
    </row>
    <row r="3583" spans="23:25" x14ac:dyDescent="0.2">
      <c r="W3583" s="17"/>
      <c r="X3583" s="17"/>
      <c r="Y3583" s="17"/>
    </row>
    <row r="3584" spans="23:25" x14ac:dyDescent="0.2">
      <c r="W3584" s="17"/>
      <c r="X3584" s="17"/>
      <c r="Y3584" s="17"/>
    </row>
    <row r="3585" spans="23:25" x14ac:dyDescent="0.2">
      <c r="W3585" s="17"/>
      <c r="X3585" s="17"/>
      <c r="Y3585" s="17"/>
    </row>
    <row r="3586" spans="23:25" x14ac:dyDescent="0.2">
      <c r="W3586" s="17"/>
      <c r="X3586" s="17"/>
      <c r="Y3586" s="17"/>
    </row>
    <row r="3587" spans="23:25" x14ac:dyDescent="0.2">
      <c r="W3587" s="17"/>
      <c r="X3587" s="17"/>
      <c r="Y3587" s="17"/>
    </row>
    <row r="3588" spans="23:25" x14ac:dyDescent="0.2">
      <c r="W3588" s="17"/>
      <c r="X3588" s="17"/>
      <c r="Y3588" s="17"/>
    </row>
    <row r="3589" spans="23:25" x14ac:dyDescent="0.2">
      <c r="W3589" s="17"/>
      <c r="X3589" s="17"/>
      <c r="Y3589" s="17"/>
    </row>
    <row r="3590" spans="23:25" x14ac:dyDescent="0.2">
      <c r="W3590" s="17"/>
      <c r="X3590" s="17"/>
      <c r="Y3590" s="17"/>
    </row>
    <row r="3591" spans="23:25" x14ac:dyDescent="0.2">
      <c r="W3591" s="17"/>
      <c r="X3591" s="17"/>
      <c r="Y3591" s="17"/>
    </row>
    <row r="3592" spans="23:25" x14ac:dyDescent="0.2">
      <c r="W3592" s="17"/>
      <c r="X3592" s="17"/>
      <c r="Y3592" s="17"/>
    </row>
    <row r="3593" spans="23:25" x14ac:dyDescent="0.2">
      <c r="W3593" s="17"/>
      <c r="X3593" s="17"/>
      <c r="Y3593" s="17"/>
    </row>
    <row r="3594" spans="23:25" x14ac:dyDescent="0.2">
      <c r="W3594" s="17"/>
      <c r="X3594" s="17"/>
      <c r="Y3594" s="17"/>
    </row>
    <row r="3595" spans="23:25" x14ac:dyDescent="0.2">
      <c r="W3595" s="17"/>
      <c r="X3595" s="17"/>
      <c r="Y3595" s="17"/>
    </row>
    <row r="3596" spans="23:25" x14ac:dyDescent="0.2">
      <c r="W3596" s="17"/>
      <c r="X3596" s="17"/>
      <c r="Y3596" s="17"/>
    </row>
    <row r="3597" spans="23:25" x14ac:dyDescent="0.2">
      <c r="W3597" s="17"/>
      <c r="X3597" s="17"/>
      <c r="Y3597" s="17"/>
    </row>
    <row r="3598" spans="23:25" x14ac:dyDescent="0.2">
      <c r="W3598" s="17"/>
      <c r="X3598" s="17"/>
      <c r="Y3598" s="17"/>
    </row>
    <row r="3599" spans="23:25" x14ac:dyDescent="0.2">
      <c r="W3599" s="17"/>
      <c r="X3599" s="17"/>
      <c r="Y3599" s="17"/>
    </row>
    <row r="3600" spans="23:25" x14ac:dyDescent="0.2">
      <c r="W3600" s="17"/>
      <c r="X3600" s="17"/>
      <c r="Y3600" s="17"/>
    </row>
    <row r="3601" spans="23:25" x14ac:dyDescent="0.2">
      <c r="W3601" s="17"/>
      <c r="X3601" s="17"/>
      <c r="Y3601" s="17"/>
    </row>
    <row r="3602" spans="23:25" x14ac:dyDescent="0.2">
      <c r="W3602" s="17"/>
      <c r="X3602" s="17"/>
      <c r="Y3602" s="17"/>
    </row>
    <row r="3603" spans="23:25" x14ac:dyDescent="0.2">
      <c r="W3603" s="17"/>
      <c r="X3603" s="17"/>
      <c r="Y3603" s="17"/>
    </row>
    <row r="3604" spans="23:25" x14ac:dyDescent="0.2">
      <c r="W3604" s="17"/>
      <c r="X3604" s="17"/>
      <c r="Y3604" s="17"/>
    </row>
    <row r="3605" spans="23:25" x14ac:dyDescent="0.2">
      <c r="W3605" s="17"/>
      <c r="X3605" s="17"/>
      <c r="Y3605" s="17"/>
    </row>
    <row r="3606" spans="23:25" x14ac:dyDescent="0.2">
      <c r="W3606" s="17"/>
      <c r="X3606" s="17"/>
      <c r="Y3606" s="17"/>
    </row>
    <row r="3607" spans="23:25" x14ac:dyDescent="0.2">
      <c r="W3607" s="17"/>
      <c r="X3607" s="17"/>
      <c r="Y3607" s="17"/>
    </row>
    <row r="3608" spans="23:25" x14ac:dyDescent="0.2">
      <c r="W3608" s="17"/>
      <c r="X3608" s="17"/>
      <c r="Y3608" s="17"/>
    </row>
    <row r="3609" spans="23:25" x14ac:dyDescent="0.2">
      <c r="W3609" s="17"/>
      <c r="X3609" s="17"/>
      <c r="Y3609" s="17"/>
    </row>
    <row r="3610" spans="23:25" x14ac:dyDescent="0.2">
      <c r="W3610" s="17"/>
      <c r="X3610" s="17"/>
      <c r="Y3610" s="17"/>
    </row>
    <row r="3611" spans="23:25" x14ac:dyDescent="0.2">
      <c r="W3611" s="17"/>
      <c r="X3611" s="17"/>
      <c r="Y3611" s="17"/>
    </row>
    <row r="3612" spans="23:25" x14ac:dyDescent="0.2">
      <c r="W3612" s="17"/>
      <c r="X3612" s="17"/>
      <c r="Y3612" s="17"/>
    </row>
    <row r="3613" spans="23:25" x14ac:dyDescent="0.2">
      <c r="W3613" s="17"/>
      <c r="X3613" s="17"/>
      <c r="Y3613" s="17"/>
    </row>
    <row r="3614" spans="23:25" x14ac:dyDescent="0.2">
      <c r="W3614" s="17"/>
      <c r="X3614" s="17"/>
      <c r="Y3614" s="17"/>
    </row>
    <row r="3615" spans="23:25" x14ac:dyDescent="0.2">
      <c r="W3615" s="17"/>
      <c r="X3615" s="17"/>
      <c r="Y3615" s="17"/>
    </row>
    <row r="3616" spans="23:25" x14ac:dyDescent="0.2">
      <c r="W3616" s="17"/>
      <c r="X3616" s="17"/>
      <c r="Y3616" s="17"/>
    </row>
    <row r="3617" spans="23:25" x14ac:dyDescent="0.2">
      <c r="W3617" s="17"/>
      <c r="X3617" s="17"/>
      <c r="Y3617" s="17"/>
    </row>
    <row r="3618" spans="23:25" x14ac:dyDescent="0.2">
      <c r="W3618" s="17"/>
      <c r="X3618" s="17"/>
      <c r="Y3618" s="17"/>
    </row>
    <row r="3619" spans="23:25" x14ac:dyDescent="0.2">
      <c r="W3619" s="17"/>
      <c r="X3619" s="17"/>
      <c r="Y3619" s="17"/>
    </row>
    <row r="3620" spans="23:25" x14ac:dyDescent="0.2">
      <c r="W3620" s="17"/>
      <c r="X3620" s="17"/>
      <c r="Y3620" s="17"/>
    </row>
    <row r="3621" spans="23:25" x14ac:dyDescent="0.2">
      <c r="W3621" s="17"/>
      <c r="X3621" s="17"/>
      <c r="Y3621" s="17"/>
    </row>
    <row r="3622" spans="23:25" x14ac:dyDescent="0.2">
      <c r="W3622" s="17"/>
      <c r="X3622" s="17"/>
      <c r="Y3622" s="17"/>
    </row>
    <row r="3623" spans="23:25" x14ac:dyDescent="0.2">
      <c r="W3623" s="17"/>
      <c r="X3623" s="17"/>
      <c r="Y3623" s="17"/>
    </row>
    <row r="3624" spans="23:25" x14ac:dyDescent="0.2">
      <c r="W3624" s="17"/>
      <c r="X3624" s="17"/>
      <c r="Y3624" s="17"/>
    </row>
    <row r="3625" spans="23:25" x14ac:dyDescent="0.2">
      <c r="W3625" s="17"/>
      <c r="X3625" s="17"/>
      <c r="Y3625" s="17"/>
    </row>
    <row r="3626" spans="23:25" x14ac:dyDescent="0.2">
      <c r="W3626" s="17"/>
      <c r="X3626" s="17"/>
      <c r="Y3626" s="17"/>
    </row>
    <row r="3627" spans="23:25" x14ac:dyDescent="0.2">
      <c r="W3627" s="17"/>
      <c r="X3627" s="17"/>
      <c r="Y3627" s="17"/>
    </row>
    <row r="3628" spans="23:25" x14ac:dyDescent="0.2">
      <c r="W3628" s="17"/>
      <c r="X3628" s="17"/>
      <c r="Y3628" s="17"/>
    </row>
    <row r="3629" spans="23:25" x14ac:dyDescent="0.2">
      <c r="W3629" s="17"/>
      <c r="X3629" s="17"/>
      <c r="Y3629" s="17"/>
    </row>
    <row r="3630" spans="23:25" x14ac:dyDescent="0.2">
      <c r="W3630" s="17"/>
      <c r="X3630" s="17"/>
      <c r="Y3630" s="17"/>
    </row>
    <row r="3631" spans="23:25" x14ac:dyDescent="0.2">
      <c r="W3631" s="17"/>
      <c r="X3631" s="17"/>
      <c r="Y3631" s="17"/>
    </row>
    <row r="3632" spans="23:25" x14ac:dyDescent="0.2">
      <c r="W3632" s="17"/>
      <c r="X3632" s="17"/>
      <c r="Y3632" s="17"/>
    </row>
    <row r="3633" spans="23:25" x14ac:dyDescent="0.2">
      <c r="W3633" s="17"/>
      <c r="X3633" s="17"/>
      <c r="Y3633" s="17"/>
    </row>
    <row r="3634" spans="23:25" x14ac:dyDescent="0.2">
      <c r="W3634" s="17"/>
      <c r="X3634" s="17"/>
      <c r="Y3634" s="17"/>
    </row>
    <row r="3635" spans="23:25" x14ac:dyDescent="0.2">
      <c r="W3635" s="17"/>
      <c r="X3635" s="17"/>
      <c r="Y3635" s="17"/>
    </row>
    <row r="3636" spans="23:25" x14ac:dyDescent="0.2">
      <c r="W3636" s="17"/>
      <c r="X3636" s="17"/>
      <c r="Y3636" s="17"/>
    </row>
    <row r="3637" spans="23:25" x14ac:dyDescent="0.2">
      <c r="W3637" s="17"/>
      <c r="X3637" s="17"/>
      <c r="Y3637" s="17"/>
    </row>
    <row r="3638" spans="23:25" x14ac:dyDescent="0.2">
      <c r="W3638" s="17"/>
      <c r="X3638" s="17"/>
      <c r="Y3638" s="17"/>
    </row>
    <row r="3639" spans="23:25" x14ac:dyDescent="0.2">
      <c r="W3639" s="17"/>
      <c r="X3639" s="17"/>
      <c r="Y3639" s="17"/>
    </row>
    <row r="3640" spans="23:25" x14ac:dyDescent="0.2">
      <c r="W3640" s="17"/>
      <c r="X3640" s="17"/>
      <c r="Y3640" s="17"/>
    </row>
    <row r="3641" spans="23:25" x14ac:dyDescent="0.2">
      <c r="W3641" s="17"/>
      <c r="X3641" s="17"/>
      <c r="Y3641" s="17"/>
    </row>
    <row r="3642" spans="23:25" x14ac:dyDescent="0.2">
      <c r="W3642" s="17"/>
      <c r="X3642" s="17"/>
      <c r="Y3642" s="17"/>
    </row>
    <row r="3643" spans="23:25" x14ac:dyDescent="0.2">
      <c r="W3643" s="17"/>
      <c r="X3643" s="17"/>
      <c r="Y3643" s="17"/>
    </row>
    <row r="3644" spans="23:25" x14ac:dyDescent="0.2">
      <c r="W3644" s="17"/>
      <c r="X3644" s="17"/>
      <c r="Y3644" s="17"/>
    </row>
    <row r="3645" spans="23:25" x14ac:dyDescent="0.2">
      <c r="W3645" s="17"/>
      <c r="X3645" s="17"/>
      <c r="Y3645" s="17"/>
    </row>
    <row r="3646" spans="23:25" x14ac:dyDescent="0.2">
      <c r="W3646" s="17"/>
      <c r="X3646" s="17"/>
      <c r="Y3646" s="17"/>
    </row>
    <row r="3647" spans="23:25" x14ac:dyDescent="0.2">
      <c r="W3647" s="17"/>
      <c r="X3647" s="17"/>
      <c r="Y3647" s="17"/>
    </row>
    <row r="3648" spans="23:25" x14ac:dyDescent="0.2">
      <c r="W3648" s="17"/>
      <c r="X3648" s="17"/>
      <c r="Y3648" s="17"/>
    </row>
    <row r="3649" spans="23:25" x14ac:dyDescent="0.2">
      <c r="W3649" s="17"/>
      <c r="X3649" s="17"/>
      <c r="Y3649" s="17"/>
    </row>
    <row r="3650" spans="23:25" x14ac:dyDescent="0.2">
      <c r="W3650" s="17"/>
      <c r="X3650" s="17"/>
      <c r="Y3650" s="17"/>
    </row>
    <row r="3651" spans="23:25" x14ac:dyDescent="0.2">
      <c r="W3651" s="17"/>
      <c r="X3651" s="17"/>
      <c r="Y3651" s="17"/>
    </row>
    <row r="3652" spans="23:25" x14ac:dyDescent="0.2">
      <c r="W3652" s="17"/>
      <c r="X3652" s="17"/>
      <c r="Y3652" s="17"/>
    </row>
    <row r="3653" spans="23:25" x14ac:dyDescent="0.2">
      <c r="W3653" s="17"/>
      <c r="X3653" s="17"/>
      <c r="Y3653" s="17"/>
    </row>
    <row r="3654" spans="23:25" x14ac:dyDescent="0.2">
      <c r="W3654" s="17"/>
      <c r="X3654" s="17"/>
      <c r="Y3654" s="17"/>
    </row>
    <row r="3655" spans="23:25" x14ac:dyDescent="0.2">
      <c r="W3655" s="17"/>
      <c r="X3655" s="17"/>
      <c r="Y3655" s="17"/>
    </row>
    <row r="3656" spans="23:25" x14ac:dyDescent="0.2">
      <c r="W3656" s="17"/>
      <c r="X3656" s="17"/>
      <c r="Y3656" s="17"/>
    </row>
    <row r="3657" spans="23:25" x14ac:dyDescent="0.2">
      <c r="W3657" s="17"/>
      <c r="X3657" s="17"/>
      <c r="Y3657" s="17"/>
    </row>
    <row r="3658" spans="23:25" x14ac:dyDescent="0.2">
      <c r="W3658" s="17"/>
      <c r="X3658" s="17"/>
      <c r="Y3658" s="17"/>
    </row>
    <row r="3659" spans="23:25" x14ac:dyDescent="0.2">
      <c r="W3659" s="17"/>
      <c r="X3659" s="17"/>
      <c r="Y3659" s="17"/>
    </row>
    <row r="3660" spans="23:25" x14ac:dyDescent="0.2">
      <c r="W3660" s="17"/>
      <c r="X3660" s="17"/>
      <c r="Y3660" s="17"/>
    </row>
    <row r="3661" spans="23:25" x14ac:dyDescent="0.2">
      <c r="W3661" s="17"/>
      <c r="X3661" s="17"/>
      <c r="Y3661" s="17"/>
    </row>
    <row r="3662" spans="23:25" x14ac:dyDescent="0.2">
      <c r="W3662" s="17"/>
      <c r="X3662" s="17"/>
      <c r="Y3662" s="17"/>
    </row>
    <row r="3663" spans="23:25" x14ac:dyDescent="0.2">
      <c r="W3663" s="17"/>
      <c r="X3663" s="17"/>
      <c r="Y3663" s="17"/>
    </row>
    <row r="3664" spans="23:25" x14ac:dyDescent="0.2">
      <c r="W3664" s="17"/>
      <c r="X3664" s="17"/>
      <c r="Y3664" s="17"/>
    </row>
    <row r="3665" spans="23:25" x14ac:dyDescent="0.2">
      <c r="W3665" s="17"/>
      <c r="X3665" s="17"/>
      <c r="Y3665" s="17"/>
    </row>
    <row r="3666" spans="23:25" x14ac:dyDescent="0.2">
      <c r="W3666" s="17"/>
      <c r="X3666" s="17"/>
      <c r="Y3666" s="17"/>
    </row>
    <row r="3667" spans="23:25" x14ac:dyDescent="0.2">
      <c r="W3667" s="17"/>
      <c r="X3667" s="17"/>
      <c r="Y3667" s="17"/>
    </row>
    <row r="3668" spans="23:25" x14ac:dyDescent="0.2">
      <c r="W3668" s="17"/>
      <c r="X3668" s="17"/>
      <c r="Y3668" s="17"/>
    </row>
    <row r="3669" spans="23:25" x14ac:dyDescent="0.2">
      <c r="W3669" s="17"/>
      <c r="X3669" s="17"/>
      <c r="Y3669" s="17"/>
    </row>
    <row r="3670" spans="23:25" x14ac:dyDescent="0.2">
      <c r="W3670" s="17"/>
      <c r="X3670" s="17"/>
      <c r="Y3670" s="17"/>
    </row>
    <row r="3671" spans="23:25" x14ac:dyDescent="0.2">
      <c r="W3671" s="17"/>
      <c r="X3671" s="17"/>
      <c r="Y3671" s="17"/>
    </row>
    <row r="3672" spans="23:25" x14ac:dyDescent="0.2">
      <c r="W3672" s="17"/>
      <c r="X3672" s="17"/>
      <c r="Y3672" s="17"/>
    </row>
    <row r="3673" spans="23:25" x14ac:dyDescent="0.2">
      <c r="W3673" s="17"/>
      <c r="X3673" s="17"/>
      <c r="Y3673" s="17"/>
    </row>
    <row r="3674" spans="23:25" x14ac:dyDescent="0.2">
      <c r="W3674" s="17"/>
      <c r="X3674" s="17"/>
      <c r="Y3674" s="17"/>
    </row>
    <row r="3675" spans="23:25" x14ac:dyDescent="0.2">
      <c r="W3675" s="17"/>
      <c r="X3675" s="17"/>
      <c r="Y3675" s="17"/>
    </row>
    <row r="3676" spans="23:25" x14ac:dyDescent="0.2">
      <c r="W3676" s="17"/>
      <c r="X3676" s="17"/>
      <c r="Y3676" s="17"/>
    </row>
    <row r="3677" spans="23:25" x14ac:dyDescent="0.2">
      <c r="W3677" s="17"/>
      <c r="X3677" s="17"/>
      <c r="Y3677" s="17"/>
    </row>
    <row r="3678" spans="23:25" x14ac:dyDescent="0.2">
      <c r="W3678" s="17"/>
      <c r="X3678" s="17"/>
      <c r="Y3678" s="17"/>
    </row>
    <row r="3679" spans="23:25" x14ac:dyDescent="0.2">
      <c r="W3679" s="17"/>
      <c r="X3679" s="17"/>
      <c r="Y3679" s="17"/>
    </row>
    <row r="3680" spans="23:25" x14ac:dyDescent="0.2">
      <c r="W3680" s="17"/>
      <c r="X3680" s="17"/>
      <c r="Y3680" s="17"/>
    </row>
    <row r="3681" spans="23:25" x14ac:dyDescent="0.2">
      <c r="W3681" s="17"/>
      <c r="X3681" s="17"/>
      <c r="Y3681" s="17"/>
    </row>
    <row r="3682" spans="23:25" x14ac:dyDescent="0.2">
      <c r="W3682" s="17"/>
      <c r="X3682" s="17"/>
      <c r="Y3682" s="17"/>
    </row>
    <row r="3683" spans="23:25" x14ac:dyDescent="0.2">
      <c r="W3683" s="17"/>
      <c r="X3683" s="17"/>
      <c r="Y3683" s="17"/>
    </row>
    <row r="3684" spans="23:25" x14ac:dyDescent="0.2">
      <c r="W3684" s="17"/>
      <c r="X3684" s="17"/>
      <c r="Y3684" s="17"/>
    </row>
    <row r="3685" spans="23:25" x14ac:dyDescent="0.2">
      <c r="W3685" s="17"/>
      <c r="X3685" s="17"/>
      <c r="Y3685" s="17"/>
    </row>
    <row r="3686" spans="23:25" x14ac:dyDescent="0.2">
      <c r="W3686" s="17"/>
      <c r="X3686" s="17"/>
      <c r="Y3686" s="17"/>
    </row>
    <row r="3687" spans="23:25" x14ac:dyDescent="0.2">
      <c r="W3687" s="17"/>
      <c r="X3687" s="17"/>
      <c r="Y3687" s="17"/>
    </row>
    <row r="3688" spans="23:25" x14ac:dyDescent="0.2">
      <c r="W3688" s="17"/>
      <c r="X3688" s="17"/>
      <c r="Y3688" s="17"/>
    </row>
    <row r="3689" spans="23:25" x14ac:dyDescent="0.2">
      <c r="W3689" s="17"/>
      <c r="X3689" s="17"/>
      <c r="Y3689" s="17"/>
    </row>
    <row r="3690" spans="23:25" x14ac:dyDescent="0.2">
      <c r="W3690" s="17"/>
      <c r="X3690" s="17"/>
      <c r="Y3690" s="17"/>
    </row>
    <row r="3691" spans="23:25" x14ac:dyDescent="0.2">
      <c r="W3691" s="17"/>
      <c r="X3691" s="17"/>
      <c r="Y3691" s="17"/>
    </row>
    <row r="3692" spans="23:25" x14ac:dyDescent="0.2">
      <c r="W3692" s="17"/>
      <c r="X3692" s="17"/>
      <c r="Y3692" s="17"/>
    </row>
    <row r="3693" spans="23:25" x14ac:dyDescent="0.2">
      <c r="W3693" s="17"/>
      <c r="X3693" s="17"/>
      <c r="Y3693" s="17"/>
    </row>
    <row r="3694" spans="23:25" x14ac:dyDescent="0.2">
      <c r="W3694" s="17"/>
      <c r="X3694" s="17"/>
      <c r="Y3694" s="17"/>
    </row>
    <row r="3695" spans="23:25" x14ac:dyDescent="0.2">
      <c r="W3695" s="17"/>
      <c r="X3695" s="17"/>
      <c r="Y3695" s="17"/>
    </row>
    <row r="3696" spans="23:25" x14ac:dyDescent="0.2">
      <c r="W3696" s="17"/>
      <c r="X3696" s="17"/>
      <c r="Y3696" s="17"/>
    </row>
    <row r="3697" spans="23:25" x14ac:dyDescent="0.2">
      <c r="W3697" s="17"/>
      <c r="X3697" s="17"/>
      <c r="Y3697" s="17"/>
    </row>
    <row r="3698" spans="23:25" x14ac:dyDescent="0.2">
      <c r="W3698" s="17"/>
      <c r="X3698" s="17"/>
      <c r="Y3698" s="17"/>
    </row>
    <row r="3699" spans="23:25" x14ac:dyDescent="0.2">
      <c r="W3699" s="17"/>
      <c r="X3699" s="17"/>
      <c r="Y3699" s="17"/>
    </row>
    <row r="3700" spans="23:25" x14ac:dyDescent="0.2">
      <c r="W3700" s="17"/>
      <c r="X3700" s="17"/>
      <c r="Y3700" s="17"/>
    </row>
    <row r="3701" spans="23:25" x14ac:dyDescent="0.2">
      <c r="W3701" s="17"/>
      <c r="X3701" s="17"/>
      <c r="Y3701" s="17"/>
    </row>
    <row r="3702" spans="23:25" x14ac:dyDescent="0.2">
      <c r="W3702" s="17"/>
      <c r="X3702" s="17"/>
      <c r="Y3702" s="17"/>
    </row>
    <row r="3703" spans="23:25" x14ac:dyDescent="0.2">
      <c r="W3703" s="17"/>
      <c r="X3703" s="17"/>
      <c r="Y3703" s="17"/>
    </row>
    <row r="3704" spans="23:25" x14ac:dyDescent="0.2">
      <c r="W3704" s="17"/>
      <c r="X3704" s="17"/>
      <c r="Y3704" s="17"/>
    </row>
    <row r="3705" spans="23:25" x14ac:dyDescent="0.2">
      <c r="W3705" s="17"/>
      <c r="X3705" s="17"/>
      <c r="Y3705" s="17"/>
    </row>
    <row r="3706" spans="23:25" x14ac:dyDescent="0.2">
      <c r="W3706" s="17"/>
      <c r="X3706" s="17"/>
      <c r="Y3706" s="17"/>
    </row>
    <row r="3707" spans="23:25" x14ac:dyDescent="0.2">
      <c r="W3707" s="17"/>
      <c r="X3707" s="17"/>
      <c r="Y3707" s="17"/>
    </row>
    <row r="3708" spans="23:25" x14ac:dyDescent="0.2">
      <c r="W3708" s="17"/>
      <c r="X3708" s="17"/>
      <c r="Y3708" s="17"/>
    </row>
    <row r="3709" spans="23:25" x14ac:dyDescent="0.2">
      <c r="W3709" s="17"/>
      <c r="X3709" s="17"/>
      <c r="Y3709" s="17"/>
    </row>
    <row r="3710" spans="23:25" x14ac:dyDescent="0.2">
      <c r="W3710" s="17"/>
      <c r="X3710" s="17"/>
      <c r="Y3710" s="17"/>
    </row>
    <row r="3711" spans="23:25" x14ac:dyDescent="0.2">
      <c r="W3711" s="17"/>
      <c r="X3711" s="17"/>
      <c r="Y3711" s="17"/>
    </row>
    <row r="3712" spans="23:25" x14ac:dyDescent="0.2">
      <c r="W3712" s="17"/>
      <c r="X3712" s="17"/>
      <c r="Y3712" s="17"/>
    </row>
    <row r="3713" spans="23:25" x14ac:dyDescent="0.2">
      <c r="W3713" s="17"/>
      <c r="X3713" s="17"/>
      <c r="Y3713" s="17"/>
    </row>
    <row r="3714" spans="23:25" x14ac:dyDescent="0.2">
      <c r="W3714" s="17"/>
      <c r="X3714" s="17"/>
      <c r="Y3714" s="17"/>
    </row>
    <row r="3715" spans="23:25" x14ac:dyDescent="0.2">
      <c r="W3715" s="17"/>
      <c r="X3715" s="17"/>
      <c r="Y3715" s="17"/>
    </row>
    <row r="3716" spans="23:25" x14ac:dyDescent="0.2">
      <c r="W3716" s="17"/>
      <c r="X3716" s="17"/>
      <c r="Y3716" s="17"/>
    </row>
    <row r="3717" spans="23:25" x14ac:dyDescent="0.2">
      <c r="W3717" s="17"/>
      <c r="X3717" s="17"/>
      <c r="Y3717" s="17"/>
    </row>
    <row r="3718" spans="23:25" x14ac:dyDescent="0.2">
      <c r="W3718" s="17"/>
      <c r="X3718" s="17"/>
      <c r="Y3718" s="17"/>
    </row>
    <row r="3719" spans="23:25" x14ac:dyDescent="0.2">
      <c r="W3719" s="17"/>
      <c r="X3719" s="17"/>
      <c r="Y3719" s="17"/>
    </row>
    <row r="3720" spans="23:25" x14ac:dyDescent="0.2">
      <c r="W3720" s="17"/>
      <c r="X3720" s="17"/>
      <c r="Y3720" s="17"/>
    </row>
    <row r="3721" spans="23:25" x14ac:dyDescent="0.2">
      <c r="W3721" s="17"/>
      <c r="X3721" s="17"/>
      <c r="Y3721" s="17"/>
    </row>
    <row r="3722" spans="23:25" x14ac:dyDescent="0.2">
      <c r="W3722" s="17"/>
      <c r="X3722" s="17"/>
      <c r="Y3722" s="17"/>
    </row>
    <row r="3723" spans="23:25" x14ac:dyDescent="0.2">
      <c r="W3723" s="17"/>
      <c r="X3723" s="17"/>
      <c r="Y3723" s="17"/>
    </row>
    <row r="3724" spans="23:25" x14ac:dyDescent="0.2">
      <c r="W3724" s="17"/>
      <c r="X3724" s="17"/>
      <c r="Y3724" s="17"/>
    </row>
    <row r="3725" spans="23:25" x14ac:dyDescent="0.2">
      <c r="W3725" s="17"/>
      <c r="X3725" s="17"/>
      <c r="Y3725" s="17"/>
    </row>
    <row r="3726" spans="23:25" x14ac:dyDescent="0.2">
      <c r="W3726" s="17"/>
      <c r="X3726" s="17"/>
      <c r="Y3726" s="17"/>
    </row>
    <row r="3727" spans="23:25" x14ac:dyDescent="0.2">
      <c r="W3727" s="17"/>
      <c r="X3727" s="17"/>
      <c r="Y3727" s="17"/>
    </row>
    <row r="3728" spans="23:25" x14ac:dyDescent="0.2">
      <c r="W3728" s="17"/>
      <c r="X3728" s="17"/>
      <c r="Y3728" s="17"/>
    </row>
    <row r="3729" spans="23:25" x14ac:dyDescent="0.2">
      <c r="W3729" s="17"/>
      <c r="X3729" s="17"/>
      <c r="Y3729" s="17"/>
    </row>
    <row r="3730" spans="23:25" x14ac:dyDescent="0.2">
      <c r="W3730" s="17"/>
      <c r="X3730" s="17"/>
      <c r="Y3730" s="17"/>
    </row>
    <row r="3731" spans="23:25" x14ac:dyDescent="0.2">
      <c r="W3731" s="17"/>
      <c r="X3731" s="17"/>
      <c r="Y3731" s="17"/>
    </row>
    <row r="3732" spans="23:25" x14ac:dyDescent="0.2">
      <c r="W3732" s="17"/>
      <c r="X3732" s="17"/>
      <c r="Y3732" s="17"/>
    </row>
    <row r="3733" spans="23:25" x14ac:dyDescent="0.2">
      <c r="W3733" s="17"/>
      <c r="X3733" s="17"/>
      <c r="Y3733" s="17"/>
    </row>
    <row r="3734" spans="23:25" x14ac:dyDescent="0.2">
      <c r="W3734" s="17"/>
      <c r="X3734" s="17"/>
      <c r="Y3734" s="17"/>
    </row>
    <row r="3735" spans="23:25" x14ac:dyDescent="0.2">
      <c r="W3735" s="17"/>
      <c r="X3735" s="17"/>
      <c r="Y3735" s="17"/>
    </row>
    <row r="3736" spans="23:25" x14ac:dyDescent="0.2">
      <c r="W3736" s="17"/>
      <c r="X3736" s="17"/>
      <c r="Y3736" s="17"/>
    </row>
    <row r="3737" spans="23:25" x14ac:dyDescent="0.2">
      <c r="W3737" s="17"/>
      <c r="X3737" s="17"/>
      <c r="Y3737" s="17"/>
    </row>
    <row r="3738" spans="23:25" x14ac:dyDescent="0.2">
      <c r="W3738" s="17"/>
      <c r="X3738" s="17"/>
      <c r="Y3738" s="17"/>
    </row>
    <row r="3739" spans="23:25" x14ac:dyDescent="0.2">
      <c r="W3739" s="17"/>
      <c r="X3739" s="17"/>
      <c r="Y3739" s="17"/>
    </row>
    <row r="3740" spans="23:25" x14ac:dyDescent="0.2">
      <c r="W3740" s="17"/>
      <c r="X3740" s="17"/>
      <c r="Y3740" s="17"/>
    </row>
    <row r="3741" spans="23:25" x14ac:dyDescent="0.2">
      <c r="W3741" s="17"/>
      <c r="X3741" s="17"/>
      <c r="Y3741" s="17"/>
    </row>
    <row r="3742" spans="23:25" x14ac:dyDescent="0.2">
      <c r="W3742" s="17"/>
      <c r="X3742" s="17"/>
      <c r="Y3742" s="17"/>
    </row>
    <row r="3743" spans="23:25" x14ac:dyDescent="0.2">
      <c r="W3743" s="17"/>
      <c r="X3743" s="17"/>
      <c r="Y3743" s="17"/>
    </row>
    <row r="3744" spans="23:25" x14ac:dyDescent="0.2">
      <c r="W3744" s="17"/>
      <c r="X3744" s="17"/>
      <c r="Y3744" s="17"/>
    </row>
    <row r="3745" spans="23:25" x14ac:dyDescent="0.2">
      <c r="W3745" s="17"/>
      <c r="X3745" s="17"/>
      <c r="Y3745" s="17"/>
    </row>
    <row r="3746" spans="23:25" x14ac:dyDescent="0.2">
      <c r="W3746" s="17"/>
      <c r="X3746" s="17"/>
      <c r="Y3746" s="17"/>
    </row>
    <row r="3747" spans="23:25" x14ac:dyDescent="0.2">
      <c r="W3747" s="17"/>
      <c r="X3747" s="17"/>
      <c r="Y3747" s="17"/>
    </row>
    <row r="3748" spans="23:25" x14ac:dyDescent="0.2">
      <c r="W3748" s="17"/>
      <c r="X3748" s="17"/>
      <c r="Y3748" s="17"/>
    </row>
    <row r="3749" spans="23:25" x14ac:dyDescent="0.2">
      <c r="W3749" s="17"/>
      <c r="X3749" s="17"/>
      <c r="Y3749" s="17"/>
    </row>
    <row r="3750" spans="23:25" x14ac:dyDescent="0.2">
      <c r="W3750" s="17"/>
      <c r="X3750" s="17"/>
      <c r="Y3750" s="17"/>
    </row>
    <row r="3751" spans="23:25" x14ac:dyDescent="0.2">
      <c r="W3751" s="17"/>
      <c r="X3751" s="17"/>
      <c r="Y3751" s="17"/>
    </row>
    <row r="3752" spans="23:25" x14ac:dyDescent="0.2">
      <c r="W3752" s="17"/>
      <c r="X3752" s="17"/>
      <c r="Y3752" s="17"/>
    </row>
    <row r="3753" spans="23:25" x14ac:dyDescent="0.2">
      <c r="W3753" s="17"/>
      <c r="X3753" s="17"/>
      <c r="Y3753" s="17"/>
    </row>
    <row r="3754" spans="23:25" x14ac:dyDescent="0.2">
      <c r="W3754" s="17"/>
      <c r="X3754" s="17"/>
      <c r="Y3754" s="17"/>
    </row>
    <row r="3755" spans="23:25" x14ac:dyDescent="0.2">
      <c r="W3755" s="17"/>
      <c r="X3755" s="17"/>
      <c r="Y3755" s="17"/>
    </row>
    <row r="3756" spans="23:25" x14ac:dyDescent="0.2">
      <c r="W3756" s="17"/>
      <c r="X3756" s="17"/>
      <c r="Y3756" s="17"/>
    </row>
    <row r="3757" spans="23:25" x14ac:dyDescent="0.2">
      <c r="W3757" s="17"/>
      <c r="X3757" s="17"/>
      <c r="Y3757" s="17"/>
    </row>
    <row r="3758" spans="23:25" x14ac:dyDescent="0.2">
      <c r="W3758" s="17"/>
      <c r="X3758" s="17"/>
      <c r="Y3758" s="17"/>
    </row>
    <row r="3759" spans="23:25" x14ac:dyDescent="0.2">
      <c r="W3759" s="17"/>
      <c r="X3759" s="17"/>
      <c r="Y3759" s="17"/>
    </row>
    <row r="3760" spans="23:25" x14ac:dyDescent="0.2">
      <c r="W3760" s="17"/>
      <c r="X3760" s="17"/>
      <c r="Y3760" s="17"/>
    </row>
    <row r="3761" spans="23:25" x14ac:dyDescent="0.2">
      <c r="W3761" s="17"/>
      <c r="X3761" s="17"/>
      <c r="Y3761" s="17"/>
    </row>
    <row r="3762" spans="23:25" x14ac:dyDescent="0.2">
      <c r="W3762" s="17"/>
      <c r="X3762" s="17"/>
      <c r="Y3762" s="17"/>
    </row>
    <row r="3763" spans="23:25" x14ac:dyDescent="0.2">
      <c r="W3763" s="17"/>
      <c r="X3763" s="17"/>
      <c r="Y3763" s="17"/>
    </row>
    <row r="3764" spans="23:25" x14ac:dyDescent="0.2">
      <c r="W3764" s="17"/>
      <c r="X3764" s="17"/>
      <c r="Y3764" s="17"/>
    </row>
    <row r="3765" spans="23:25" x14ac:dyDescent="0.2">
      <c r="W3765" s="17"/>
      <c r="X3765" s="17"/>
      <c r="Y3765" s="17"/>
    </row>
    <row r="3766" spans="23:25" x14ac:dyDescent="0.2">
      <c r="W3766" s="17"/>
      <c r="X3766" s="17"/>
      <c r="Y3766" s="17"/>
    </row>
    <row r="3767" spans="23:25" x14ac:dyDescent="0.2">
      <c r="W3767" s="17"/>
      <c r="X3767" s="17"/>
      <c r="Y3767" s="17"/>
    </row>
    <row r="3768" spans="23:25" x14ac:dyDescent="0.2">
      <c r="W3768" s="17"/>
      <c r="X3768" s="17"/>
      <c r="Y3768" s="17"/>
    </row>
    <row r="3769" spans="23:25" x14ac:dyDescent="0.2">
      <c r="W3769" s="17"/>
      <c r="X3769" s="17"/>
      <c r="Y3769" s="17"/>
    </row>
    <row r="3770" spans="23:25" x14ac:dyDescent="0.2">
      <c r="W3770" s="17"/>
      <c r="X3770" s="17"/>
      <c r="Y3770" s="17"/>
    </row>
    <row r="3771" spans="23:25" x14ac:dyDescent="0.2">
      <c r="W3771" s="17"/>
      <c r="X3771" s="17"/>
      <c r="Y3771" s="17"/>
    </row>
    <row r="3772" spans="23:25" x14ac:dyDescent="0.2">
      <c r="W3772" s="17"/>
      <c r="X3772" s="17"/>
      <c r="Y3772" s="17"/>
    </row>
    <row r="3773" spans="23:25" x14ac:dyDescent="0.2">
      <c r="W3773" s="17"/>
      <c r="X3773" s="17"/>
      <c r="Y3773" s="17"/>
    </row>
    <row r="3774" spans="23:25" x14ac:dyDescent="0.2">
      <c r="W3774" s="17"/>
      <c r="X3774" s="17"/>
      <c r="Y3774" s="17"/>
    </row>
    <row r="3775" spans="23:25" x14ac:dyDescent="0.2">
      <c r="W3775" s="17"/>
      <c r="X3775" s="17"/>
      <c r="Y3775" s="17"/>
    </row>
    <row r="3776" spans="23:25" x14ac:dyDescent="0.2">
      <c r="W3776" s="17"/>
      <c r="X3776" s="17"/>
      <c r="Y3776" s="17"/>
    </row>
    <row r="3777" spans="23:25" x14ac:dyDescent="0.2">
      <c r="W3777" s="17"/>
      <c r="X3777" s="17"/>
      <c r="Y3777" s="17"/>
    </row>
    <row r="3778" spans="23:25" x14ac:dyDescent="0.2">
      <c r="W3778" s="17"/>
      <c r="X3778" s="17"/>
      <c r="Y3778" s="17"/>
    </row>
    <row r="3779" spans="23:25" x14ac:dyDescent="0.2">
      <c r="W3779" s="17"/>
      <c r="X3779" s="17"/>
      <c r="Y3779" s="17"/>
    </row>
    <row r="3780" spans="23:25" x14ac:dyDescent="0.2">
      <c r="W3780" s="17"/>
      <c r="X3780" s="17"/>
      <c r="Y3780" s="17"/>
    </row>
    <row r="3781" spans="23:25" x14ac:dyDescent="0.2">
      <c r="W3781" s="17"/>
      <c r="X3781" s="17"/>
      <c r="Y3781" s="17"/>
    </row>
    <row r="3782" spans="23:25" x14ac:dyDescent="0.2">
      <c r="W3782" s="17"/>
      <c r="X3782" s="17"/>
      <c r="Y3782" s="17"/>
    </row>
    <row r="3783" spans="23:25" x14ac:dyDescent="0.2">
      <c r="W3783" s="17"/>
      <c r="X3783" s="17"/>
      <c r="Y3783" s="17"/>
    </row>
    <row r="3784" spans="23:25" x14ac:dyDescent="0.2">
      <c r="W3784" s="17"/>
      <c r="X3784" s="17"/>
      <c r="Y3784" s="17"/>
    </row>
    <row r="3785" spans="23:25" x14ac:dyDescent="0.2">
      <c r="W3785" s="17"/>
      <c r="X3785" s="17"/>
      <c r="Y3785" s="17"/>
    </row>
    <row r="3786" spans="23:25" x14ac:dyDescent="0.2">
      <c r="W3786" s="17"/>
      <c r="X3786" s="17"/>
      <c r="Y3786" s="17"/>
    </row>
    <row r="3787" spans="23:25" x14ac:dyDescent="0.2">
      <c r="W3787" s="17"/>
      <c r="X3787" s="17"/>
      <c r="Y3787" s="17"/>
    </row>
    <row r="3788" spans="23:25" x14ac:dyDescent="0.2">
      <c r="W3788" s="17"/>
      <c r="X3788" s="17"/>
      <c r="Y3788" s="17"/>
    </row>
    <row r="3789" spans="23:25" x14ac:dyDescent="0.2">
      <c r="W3789" s="17"/>
      <c r="X3789" s="17"/>
      <c r="Y3789" s="17"/>
    </row>
    <row r="3790" spans="23:25" x14ac:dyDescent="0.2">
      <c r="W3790" s="17"/>
      <c r="X3790" s="17"/>
      <c r="Y3790" s="17"/>
    </row>
    <row r="3791" spans="23:25" x14ac:dyDescent="0.2">
      <c r="W3791" s="17"/>
      <c r="X3791" s="17"/>
      <c r="Y3791" s="17"/>
    </row>
    <row r="3792" spans="23:25" x14ac:dyDescent="0.2">
      <c r="W3792" s="17"/>
      <c r="X3792" s="17"/>
      <c r="Y3792" s="17"/>
    </row>
    <row r="3793" spans="23:25" x14ac:dyDescent="0.2">
      <c r="W3793" s="17"/>
      <c r="X3793" s="17"/>
      <c r="Y3793" s="17"/>
    </row>
    <row r="3794" spans="23:25" x14ac:dyDescent="0.2">
      <c r="W3794" s="17"/>
      <c r="X3794" s="17"/>
      <c r="Y3794" s="17"/>
    </row>
    <row r="3795" spans="23:25" x14ac:dyDescent="0.2">
      <c r="W3795" s="17"/>
      <c r="X3795" s="17"/>
      <c r="Y3795" s="17"/>
    </row>
    <row r="3796" spans="23:25" x14ac:dyDescent="0.2">
      <c r="W3796" s="17"/>
      <c r="X3796" s="17"/>
      <c r="Y3796" s="17"/>
    </row>
    <row r="3797" spans="23:25" x14ac:dyDescent="0.2">
      <c r="W3797" s="17"/>
      <c r="X3797" s="17"/>
      <c r="Y3797" s="17"/>
    </row>
    <row r="3798" spans="23:25" x14ac:dyDescent="0.2">
      <c r="W3798" s="17"/>
      <c r="X3798" s="17"/>
      <c r="Y3798" s="17"/>
    </row>
    <row r="3799" spans="23:25" x14ac:dyDescent="0.2">
      <c r="W3799" s="17"/>
      <c r="X3799" s="17"/>
      <c r="Y3799" s="17"/>
    </row>
    <row r="3800" spans="23:25" x14ac:dyDescent="0.2">
      <c r="W3800" s="17"/>
      <c r="X3800" s="17"/>
      <c r="Y3800" s="17"/>
    </row>
    <row r="3801" spans="23:25" x14ac:dyDescent="0.2">
      <c r="W3801" s="17"/>
      <c r="X3801" s="17"/>
      <c r="Y3801" s="17"/>
    </row>
    <row r="3802" spans="23:25" x14ac:dyDescent="0.2">
      <c r="W3802" s="17"/>
      <c r="X3802" s="17"/>
      <c r="Y3802" s="17"/>
    </row>
    <row r="3803" spans="23:25" x14ac:dyDescent="0.2">
      <c r="W3803" s="17"/>
      <c r="X3803" s="17"/>
      <c r="Y3803" s="17"/>
    </row>
    <row r="3804" spans="23:25" x14ac:dyDescent="0.2">
      <c r="W3804" s="17"/>
      <c r="X3804" s="17"/>
      <c r="Y3804" s="17"/>
    </row>
    <row r="3805" spans="23:25" x14ac:dyDescent="0.2">
      <c r="W3805" s="17"/>
      <c r="X3805" s="17"/>
      <c r="Y3805" s="17"/>
    </row>
    <row r="3806" spans="23:25" x14ac:dyDescent="0.2">
      <c r="W3806" s="17"/>
      <c r="X3806" s="17"/>
      <c r="Y3806" s="17"/>
    </row>
    <row r="3807" spans="23:25" x14ac:dyDescent="0.2">
      <c r="W3807" s="17"/>
      <c r="X3807" s="17"/>
      <c r="Y3807" s="17"/>
    </row>
    <row r="3808" spans="23:25" x14ac:dyDescent="0.2">
      <c r="W3808" s="17"/>
      <c r="X3808" s="17"/>
      <c r="Y3808" s="17"/>
    </row>
    <row r="3809" spans="23:25" x14ac:dyDescent="0.2">
      <c r="W3809" s="17"/>
      <c r="X3809" s="17"/>
      <c r="Y3809" s="17"/>
    </row>
    <row r="3810" spans="23:25" x14ac:dyDescent="0.2">
      <c r="W3810" s="17"/>
      <c r="X3810" s="17"/>
      <c r="Y3810" s="17"/>
    </row>
    <row r="3811" spans="23:25" x14ac:dyDescent="0.2">
      <c r="W3811" s="17"/>
      <c r="X3811" s="17"/>
      <c r="Y3811" s="17"/>
    </row>
    <row r="3812" spans="23:25" x14ac:dyDescent="0.2">
      <c r="W3812" s="17"/>
      <c r="X3812" s="17"/>
      <c r="Y3812" s="17"/>
    </row>
    <row r="3813" spans="23:25" x14ac:dyDescent="0.2">
      <c r="W3813" s="17"/>
      <c r="X3813" s="17"/>
      <c r="Y3813" s="17"/>
    </row>
    <row r="3814" spans="23:25" x14ac:dyDescent="0.2">
      <c r="W3814" s="17"/>
      <c r="X3814" s="17"/>
      <c r="Y3814" s="17"/>
    </row>
    <row r="3815" spans="23:25" x14ac:dyDescent="0.2">
      <c r="W3815" s="17"/>
      <c r="X3815" s="17"/>
      <c r="Y3815" s="17"/>
    </row>
    <row r="3816" spans="23:25" x14ac:dyDescent="0.2">
      <c r="W3816" s="17"/>
      <c r="X3816" s="17"/>
      <c r="Y3816" s="17"/>
    </row>
    <row r="3817" spans="23:25" x14ac:dyDescent="0.2">
      <c r="W3817" s="17"/>
      <c r="X3817" s="17"/>
      <c r="Y3817" s="17"/>
    </row>
    <row r="3818" spans="23:25" x14ac:dyDescent="0.2">
      <c r="W3818" s="17"/>
      <c r="X3818" s="17"/>
      <c r="Y3818" s="17"/>
    </row>
    <row r="3819" spans="23:25" x14ac:dyDescent="0.2">
      <c r="W3819" s="17"/>
      <c r="X3819" s="17"/>
      <c r="Y3819" s="17"/>
    </row>
    <row r="3820" spans="23:25" x14ac:dyDescent="0.2">
      <c r="W3820" s="17"/>
      <c r="X3820" s="17"/>
      <c r="Y3820" s="17"/>
    </row>
    <row r="3821" spans="23:25" x14ac:dyDescent="0.2">
      <c r="W3821" s="17"/>
      <c r="X3821" s="17"/>
      <c r="Y3821" s="17"/>
    </row>
    <row r="3822" spans="23:25" x14ac:dyDescent="0.2">
      <c r="W3822" s="17"/>
      <c r="X3822" s="17"/>
      <c r="Y3822" s="17"/>
    </row>
    <row r="3823" spans="23:25" x14ac:dyDescent="0.2">
      <c r="W3823" s="17"/>
      <c r="X3823" s="17"/>
      <c r="Y3823" s="17"/>
    </row>
    <row r="3824" spans="23:25" x14ac:dyDescent="0.2">
      <c r="W3824" s="17"/>
      <c r="X3824" s="17"/>
      <c r="Y3824" s="17"/>
    </row>
    <row r="3825" spans="23:25" x14ac:dyDescent="0.2">
      <c r="W3825" s="17"/>
      <c r="X3825" s="17"/>
      <c r="Y3825" s="17"/>
    </row>
    <row r="3826" spans="23:25" x14ac:dyDescent="0.2">
      <c r="W3826" s="17"/>
      <c r="X3826" s="17"/>
      <c r="Y3826" s="17"/>
    </row>
    <row r="3827" spans="23:25" x14ac:dyDescent="0.2">
      <c r="W3827" s="17"/>
      <c r="X3827" s="17"/>
      <c r="Y3827" s="17"/>
    </row>
    <row r="3828" spans="23:25" x14ac:dyDescent="0.2">
      <c r="W3828" s="17"/>
      <c r="X3828" s="17"/>
      <c r="Y3828" s="17"/>
    </row>
    <row r="3829" spans="23:25" x14ac:dyDescent="0.2">
      <c r="W3829" s="17"/>
      <c r="X3829" s="17"/>
      <c r="Y3829" s="17"/>
    </row>
    <row r="3830" spans="23:25" x14ac:dyDescent="0.2">
      <c r="W3830" s="17"/>
      <c r="X3830" s="17"/>
      <c r="Y3830" s="17"/>
    </row>
    <row r="3831" spans="23:25" x14ac:dyDescent="0.2">
      <c r="W3831" s="17"/>
      <c r="X3831" s="17"/>
      <c r="Y3831" s="17"/>
    </row>
    <row r="3832" spans="23:25" x14ac:dyDescent="0.2">
      <c r="W3832" s="17"/>
      <c r="X3832" s="17"/>
      <c r="Y3832" s="17"/>
    </row>
    <row r="3833" spans="23:25" x14ac:dyDescent="0.2">
      <c r="W3833" s="17"/>
      <c r="X3833" s="17"/>
      <c r="Y3833" s="17"/>
    </row>
    <row r="3834" spans="23:25" x14ac:dyDescent="0.2">
      <c r="W3834" s="17"/>
      <c r="X3834" s="17"/>
      <c r="Y3834" s="17"/>
    </row>
    <row r="3835" spans="23:25" x14ac:dyDescent="0.2">
      <c r="W3835" s="17"/>
      <c r="X3835" s="17"/>
      <c r="Y3835" s="17"/>
    </row>
    <row r="3836" spans="23:25" x14ac:dyDescent="0.2">
      <c r="W3836" s="17"/>
      <c r="X3836" s="17"/>
      <c r="Y3836" s="17"/>
    </row>
    <row r="3837" spans="23:25" x14ac:dyDescent="0.2">
      <c r="W3837" s="17"/>
      <c r="X3837" s="17"/>
      <c r="Y3837" s="17"/>
    </row>
    <row r="3838" spans="23:25" x14ac:dyDescent="0.2">
      <c r="W3838" s="17"/>
      <c r="X3838" s="17"/>
      <c r="Y3838" s="17"/>
    </row>
    <row r="3839" spans="23:25" x14ac:dyDescent="0.2">
      <c r="W3839" s="17"/>
      <c r="X3839" s="17"/>
      <c r="Y3839" s="17"/>
    </row>
    <row r="3840" spans="23:25" x14ac:dyDescent="0.2">
      <c r="W3840" s="17"/>
      <c r="X3840" s="17"/>
      <c r="Y3840" s="17"/>
    </row>
    <row r="3841" spans="23:25" x14ac:dyDescent="0.2">
      <c r="W3841" s="17"/>
      <c r="X3841" s="17"/>
      <c r="Y3841" s="17"/>
    </row>
    <row r="3842" spans="23:25" x14ac:dyDescent="0.2">
      <c r="W3842" s="17"/>
      <c r="X3842" s="17"/>
      <c r="Y3842" s="17"/>
    </row>
    <row r="3843" spans="23:25" x14ac:dyDescent="0.2">
      <c r="W3843" s="17"/>
      <c r="X3843" s="17"/>
      <c r="Y3843" s="17"/>
    </row>
    <row r="3844" spans="23:25" x14ac:dyDescent="0.2">
      <c r="W3844" s="17"/>
      <c r="X3844" s="17"/>
      <c r="Y3844" s="17"/>
    </row>
    <row r="3845" spans="23:25" x14ac:dyDescent="0.2">
      <c r="W3845" s="17"/>
      <c r="X3845" s="17"/>
      <c r="Y3845" s="17"/>
    </row>
    <row r="3846" spans="23:25" x14ac:dyDescent="0.2">
      <c r="W3846" s="17"/>
      <c r="X3846" s="17"/>
      <c r="Y3846" s="17"/>
    </row>
    <row r="3847" spans="23:25" x14ac:dyDescent="0.2">
      <c r="W3847" s="17"/>
      <c r="X3847" s="17"/>
      <c r="Y3847" s="17"/>
    </row>
    <row r="3848" spans="23:25" x14ac:dyDescent="0.2">
      <c r="W3848" s="17"/>
      <c r="X3848" s="17"/>
      <c r="Y3848" s="17"/>
    </row>
    <row r="3849" spans="23:25" x14ac:dyDescent="0.2">
      <c r="W3849" s="17"/>
      <c r="X3849" s="17"/>
      <c r="Y3849" s="17"/>
    </row>
    <row r="3850" spans="23:25" x14ac:dyDescent="0.2">
      <c r="W3850" s="17"/>
      <c r="X3850" s="17"/>
      <c r="Y3850" s="17"/>
    </row>
    <row r="3851" spans="23:25" x14ac:dyDescent="0.2">
      <c r="W3851" s="17"/>
      <c r="X3851" s="17"/>
      <c r="Y3851" s="17"/>
    </row>
    <row r="3852" spans="23:25" x14ac:dyDescent="0.2">
      <c r="W3852" s="17"/>
      <c r="X3852" s="17"/>
      <c r="Y3852" s="17"/>
    </row>
    <row r="3853" spans="23:25" x14ac:dyDescent="0.2">
      <c r="W3853" s="17"/>
      <c r="X3853" s="17"/>
      <c r="Y3853" s="17"/>
    </row>
    <row r="3854" spans="23:25" x14ac:dyDescent="0.2">
      <c r="W3854" s="17"/>
      <c r="X3854" s="17"/>
      <c r="Y3854" s="17"/>
    </row>
    <row r="3855" spans="23:25" x14ac:dyDescent="0.2">
      <c r="W3855" s="17"/>
      <c r="X3855" s="17"/>
      <c r="Y3855" s="17"/>
    </row>
    <row r="3856" spans="23:25" x14ac:dyDescent="0.2">
      <c r="W3856" s="17"/>
      <c r="X3856" s="17"/>
      <c r="Y3856" s="17"/>
    </row>
    <row r="3857" spans="23:25" x14ac:dyDescent="0.2">
      <c r="W3857" s="17"/>
      <c r="X3857" s="17"/>
      <c r="Y3857" s="17"/>
    </row>
    <row r="3858" spans="23:25" x14ac:dyDescent="0.2">
      <c r="W3858" s="17"/>
      <c r="X3858" s="17"/>
      <c r="Y3858" s="17"/>
    </row>
    <row r="3859" spans="23:25" x14ac:dyDescent="0.2">
      <c r="W3859" s="17"/>
      <c r="X3859" s="17"/>
      <c r="Y3859" s="17"/>
    </row>
    <row r="3860" spans="23:25" x14ac:dyDescent="0.2">
      <c r="W3860" s="17"/>
      <c r="X3860" s="17"/>
      <c r="Y3860" s="17"/>
    </row>
    <row r="3861" spans="23:25" x14ac:dyDescent="0.2">
      <c r="W3861" s="17"/>
      <c r="X3861" s="17"/>
      <c r="Y3861" s="17"/>
    </row>
    <row r="3862" spans="23:25" x14ac:dyDescent="0.2">
      <c r="W3862" s="17"/>
      <c r="X3862" s="17"/>
      <c r="Y3862" s="17"/>
    </row>
    <row r="3863" spans="23:25" x14ac:dyDescent="0.2">
      <c r="W3863" s="17"/>
      <c r="X3863" s="17"/>
      <c r="Y3863" s="17"/>
    </row>
    <row r="3864" spans="23:25" x14ac:dyDescent="0.2">
      <c r="W3864" s="17"/>
      <c r="X3864" s="17"/>
      <c r="Y3864" s="17"/>
    </row>
    <row r="3865" spans="23:25" x14ac:dyDescent="0.2">
      <c r="W3865" s="17"/>
      <c r="X3865" s="17"/>
      <c r="Y3865" s="17"/>
    </row>
    <row r="3866" spans="23:25" x14ac:dyDescent="0.2">
      <c r="W3866" s="17"/>
      <c r="X3866" s="17"/>
      <c r="Y3866" s="17"/>
    </row>
    <row r="3867" spans="23:25" x14ac:dyDescent="0.2">
      <c r="W3867" s="17"/>
      <c r="X3867" s="17"/>
      <c r="Y3867" s="17"/>
    </row>
    <row r="3868" spans="23:25" x14ac:dyDescent="0.2">
      <c r="W3868" s="17"/>
      <c r="X3868" s="17"/>
      <c r="Y3868" s="17"/>
    </row>
    <row r="3869" spans="23:25" x14ac:dyDescent="0.2">
      <c r="W3869" s="17"/>
      <c r="X3869" s="17"/>
      <c r="Y3869" s="17"/>
    </row>
    <row r="3870" spans="23:25" x14ac:dyDescent="0.2">
      <c r="W3870" s="17"/>
      <c r="X3870" s="17"/>
      <c r="Y3870" s="17"/>
    </row>
    <row r="3871" spans="23:25" x14ac:dyDescent="0.2">
      <c r="W3871" s="17"/>
      <c r="X3871" s="17"/>
      <c r="Y3871" s="17"/>
    </row>
    <row r="3872" spans="23:25" x14ac:dyDescent="0.2">
      <c r="W3872" s="17"/>
      <c r="X3872" s="17"/>
      <c r="Y3872" s="17"/>
    </row>
    <row r="3873" spans="23:25" x14ac:dyDescent="0.2">
      <c r="W3873" s="17"/>
      <c r="X3873" s="17"/>
      <c r="Y3873" s="17"/>
    </row>
    <row r="3874" spans="23:25" x14ac:dyDescent="0.2">
      <c r="W3874" s="17"/>
      <c r="X3874" s="17"/>
      <c r="Y3874" s="17"/>
    </row>
    <row r="3875" spans="23:25" x14ac:dyDescent="0.2">
      <c r="W3875" s="17"/>
      <c r="X3875" s="17"/>
      <c r="Y3875" s="17"/>
    </row>
    <row r="3876" spans="23:25" x14ac:dyDescent="0.2">
      <c r="W3876" s="17"/>
      <c r="X3876" s="17"/>
      <c r="Y3876" s="17"/>
    </row>
    <row r="3877" spans="23:25" x14ac:dyDescent="0.2">
      <c r="W3877" s="17"/>
      <c r="X3877" s="17"/>
      <c r="Y3877" s="17"/>
    </row>
    <row r="3878" spans="23:25" x14ac:dyDescent="0.2">
      <c r="W3878" s="17"/>
      <c r="X3878" s="17"/>
      <c r="Y3878" s="17"/>
    </row>
    <row r="3879" spans="23:25" x14ac:dyDescent="0.2">
      <c r="W3879" s="17"/>
      <c r="X3879" s="17"/>
      <c r="Y3879" s="17"/>
    </row>
    <row r="3880" spans="23:25" x14ac:dyDescent="0.2">
      <c r="W3880" s="17"/>
      <c r="X3880" s="17"/>
      <c r="Y3880" s="17"/>
    </row>
    <row r="3881" spans="23:25" x14ac:dyDescent="0.2">
      <c r="W3881" s="17"/>
      <c r="X3881" s="17"/>
      <c r="Y3881" s="17"/>
    </row>
    <row r="3882" spans="23:25" x14ac:dyDescent="0.2">
      <c r="W3882" s="17"/>
      <c r="X3882" s="17"/>
      <c r="Y3882" s="17"/>
    </row>
    <row r="3883" spans="23:25" x14ac:dyDescent="0.2">
      <c r="W3883" s="17"/>
      <c r="X3883" s="17"/>
      <c r="Y3883" s="17"/>
    </row>
    <row r="3884" spans="23:25" x14ac:dyDescent="0.2">
      <c r="W3884" s="17"/>
      <c r="X3884" s="17"/>
      <c r="Y3884" s="17"/>
    </row>
    <row r="3885" spans="23:25" x14ac:dyDescent="0.2">
      <c r="W3885" s="17"/>
      <c r="X3885" s="17"/>
      <c r="Y3885" s="17"/>
    </row>
    <row r="3886" spans="23:25" x14ac:dyDescent="0.2">
      <c r="W3886" s="17"/>
      <c r="X3886" s="17"/>
      <c r="Y3886" s="17"/>
    </row>
    <row r="3887" spans="23:25" x14ac:dyDescent="0.2">
      <c r="W3887" s="17"/>
      <c r="X3887" s="17"/>
      <c r="Y3887" s="17"/>
    </row>
    <row r="3888" spans="23:25" x14ac:dyDescent="0.2">
      <c r="W3888" s="17"/>
      <c r="X3888" s="17"/>
      <c r="Y3888" s="17"/>
    </row>
    <row r="3889" spans="23:25" x14ac:dyDescent="0.2">
      <c r="W3889" s="17"/>
      <c r="X3889" s="17"/>
      <c r="Y3889" s="17"/>
    </row>
    <row r="3890" spans="23:25" x14ac:dyDescent="0.2">
      <c r="W3890" s="17"/>
      <c r="X3890" s="17"/>
      <c r="Y3890" s="17"/>
    </row>
    <row r="3891" spans="23:25" x14ac:dyDescent="0.2">
      <c r="W3891" s="17"/>
      <c r="X3891" s="17"/>
      <c r="Y3891" s="17"/>
    </row>
    <row r="3892" spans="23:25" x14ac:dyDescent="0.2">
      <c r="W3892" s="17"/>
      <c r="X3892" s="17"/>
      <c r="Y3892" s="17"/>
    </row>
    <row r="3893" spans="23:25" x14ac:dyDescent="0.2">
      <c r="W3893" s="17"/>
      <c r="X3893" s="17"/>
      <c r="Y3893" s="17"/>
    </row>
    <row r="3894" spans="23:25" x14ac:dyDescent="0.2">
      <c r="W3894" s="17"/>
      <c r="X3894" s="17"/>
      <c r="Y3894" s="17"/>
    </row>
    <row r="3895" spans="23:25" x14ac:dyDescent="0.2">
      <c r="W3895" s="17"/>
      <c r="X3895" s="17"/>
      <c r="Y3895" s="17"/>
    </row>
    <row r="3896" spans="23:25" x14ac:dyDescent="0.2">
      <c r="W3896" s="17"/>
      <c r="X3896" s="17"/>
      <c r="Y3896" s="17"/>
    </row>
    <row r="3897" spans="23:25" x14ac:dyDescent="0.2">
      <c r="W3897" s="17"/>
      <c r="X3897" s="17"/>
      <c r="Y3897" s="17"/>
    </row>
    <row r="3898" spans="23:25" x14ac:dyDescent="0.2">
      <c r="W3898" s="17"/>
      <c r="X3898" s="17"/>
      <c r="Y3898" s="17"/>
    </row>
    <row r="3899" spans="23:25" x14ac:dyDescent="0.2">
      <c r="W3899" s="17"/>
      <c r="X3899" s="17"/>
      <c r="Y3899" s="17"/>
    </row>
    <row r="3900" spans="23:25" x14ac:dyDescent="0.2">
      <c r="W3900" s="17"/>
      <c r="X3900" s="17"/>
      <c r="Y3900" s="17"/>
    </row>
    <row r="3901" spans="23:25" x14ac:dyDescent="0.2">
      <c r="W3901" s="17"/>
      <c r="X3901" s="17"/>
      <c r="Y3901" s="17"/>
    </row>
    <row r="3902" spans="23:25" x14ac:dyDescent="0.2">
      <c r="W3902" s="17"/>
      <c r="X3902" s="17"/>
      <c r="Y3902" s="17"/>
    </row>
    <row r="3903" spans="23:25" x14ac:dyDescent="0.2">
      <c r="W3903" s="17"/>
      <c r="X3903" s="17"/>
      <c r="Y3903" s="17"/>
    </row>
    <row r="3904" spans="23:25" x14ac:dyDescent="0.2">
      <c r="W3904" s="17"/>
      <c r="X3904" s="17"/>
      <c r="Y3904" s="17"/>
    </row>
    <row r="3905" spans="23:25" x14ac:dyDescent="0.2">
      <c r="W3905" s="17"/>
      <c r="X3905" s="17"/>
      <c r="Y3905" s="17"/>
    </row>
    <row r="3906" spans="23:25" x14ac:dyDescent="0.2">
      <c r="W3906" s="17"/>
      <c r="X3906" s="17"/>
      <c r="Y3906" s="17"/>
    </row>
    <row r="3907" spans="23:25" x14ac:dyDescent="0.2">
      <c r="W3907" s="17"/>
      <c r="X3907" s="17"/>
      <c r="Y3907" s="17"/>
    </row>
    <row r="3908" spans="23:25" x14ac:dyDescent="0.2">
      <c r="W3908" s="17"/>
      <c r="X3908" s="17"/>
      <c r="Y3908" s="17"/>
    </row>
    <row r="3909" spans="23:25" x14ac:dyDescent="0.2">
      <c r="W3909" s="17"/>
      <c r="X3909" s="17"/>
      <c r="Y3909" s="17"/>
    </row>
    <row r="3910" spans="23:25" x14ac:dyDescent="0.2">
      <c r="W3910" s="17"/>
      <c r="X3910" s="17"/>
      <c r="Y3910" s="17"/>
    </row>
    <row r="3911" spans="23:25" x14ac:dyDescent="0.2">
      <c r="W3911" s="17"/>
      <c r="X3911" s="17"/>
      <c r="Y3911" s="17"/>
    </row>
    <row r="3912" spans="23:25" x14ac:dyDescent="0.2">
      <c r="W3912" s="17"/>
      <c r="X3912" s="17"/>
      <c r="Y3912" s="17"/>
    </row>
    <row r="3913" spans="23:25" x14ac:dyDescent="0.2">
      <c r="W3913" s="17"/>
      <c r="X3913" s="17"/>
      <c r="Y3913" s="17"/>
    </row>
    <row r="3914" spans="23:25" x14ac:dyDescent="0.2">
      <c r="W3914" s="17"/>
      <c r="X3914" s="17"/>
      <c r="Y3914" s="17"/>
    </row>
    <row r="3915" spans="23:25" x14ac:dyDescent="0.2">
      <c r="W3915" s="17"/>
      <c r="X3915" s="17"/>
      <c r="Y3915" s="17"/>
    </row>
    <row r="3916" spans="23:25" x14ac:dyDescent="0.2">
      <c r="W3916" s="17"/>
      <c r="X3916" s="17"/>
      <c r="Y3916" s="17"/>
    </row>
    <row r="3917" spans="23:25" x14ac:dyDescent="0.2">
      <c r="W3917" s="17"/>
      <c r="X3917" s="17"/>
      <c r="Y3917" s="17"/>
    </row>
    <row r="3918" spans="23:25" x14ac:dyDescent="0.2">
      <c r="W3918" s="17"/>
      <c r="X3918" s="17"/>
      <c r="Y3918" s="17"/>
    </row>
    <row r="3919" spans="23:25" x14ac:dyDescent="0.2">
      <c r="W3919" s="17"/>
      <c r="X3919" s="17"/>
      <c r="Y3919" s="17"/>
    </row>
    <row r="3920" spans="23:25" x14ac:dyDescent="0.2">
      <c r="W3920" s="17"/>
      <c r="X3920" s="17"/>
      <c r="Y3920" s="17"/>
    </row>
    <row r="3921" spans="23:25" x14ac:dyDescent="0.2">
      <c r="W3921" s="17"/>
      <c r="X3921" s="17"/>
      <c r="Y3921" s="17"/>
    </row>
    <row r="3922" spans="23:25" x14ac:dyDescent="0.2">
      <c r="W3922" s="17"/>
      <c r="X3922" s="17"/>
      <c r="Y3922" s="17"/>
    </row>
    <row r="3923" spans="23:25" x14ac:dyDescent="0.2">
      <c r="W3923" s="17"/>
      <c r="X3923" s="17"/>
      <c r="Y3923" s="17"/>
    </row>
    <row r="3924" spans="23:25" x14ac:dyDescent="0.2">
      <c r="W3924" s="17"/>
      <c r="X3924" s="17"/>
      <c r="Y3924" s="17"/>
    </row>
    <row r="3925" spans="23:25" x14ac:dyDescent="0.2">
      <c r="W3925" s="17"/>
      <c r="X3925" s="17"/>
      <c r="Y3925" s="17"/>
    </row>
    <row r="3926" spans="23:25" x14ac:dyDescent="0.2">
      <c r="W3926" s="17"/>
      <c r="X3926" s="17"/>
      <c r="Y3926" s="17"/>
    </row>
    <row r="3927" spans="23:25" x14ac:dyDescent="0.2">
      <c r="W3927" s="17"/>
      <c r="X3927" s="17"/>
      <c r="Y3927" s="17"/>
    </row>
    <row r="3928" spans="23:25" x14ac:dyDescent="0.2">
      <c r="W3928" s="17"/>
      <c r="X3928" s="17"/>
      <c r="Y3928" s="17"/>
    </row>
    <row r="3929" spans="23:25" x14ac:dyDescent="0.2">
      <c r="W3929" s="17"/>
      <c r="X3929" s="17"/>
      <c r="Y3929" s="17"/>
    </row>
    <row r="3930" spans="23:25" x14ac:dyDescent="0.2">
      <c r="W3930" s="17"/>
      <c r="X3930" s="17"/>
      <c r="Y3930" s="17"/>
    </row>
    <row r="3931" spans="23:25" x14ac:dyDescent="0.2">
      <c r="W3931" s="17"/>
      <c r="X3931" s="17"/>
      <c r="Y3931" s="17"/>
    </row>
    <row r="3932" spans="23:25" x14ac:dyDescent="0.2">
      <c r="W3932" s="17"/>
      <c r="X3932" s="17"/>
      <c r="Y3932" s="17"/>
    </row>
    <row r="3933" spans="23:25" x14ac:dyDescent="0.2">
      <c r="W3933" s="17"/>
      <c r="X3933" s="17"/>
      <c r="Y3933" s="17"/>
    </row>
    <row r="3934" spans="23:25" x14ac:dyDescent="0.2">
      <c r="W3934" s="17"/>
      <c r="X3934" s="17"/>
      <c r="Y3934" s="17"/>
    </row>
    <row r="3935" spans="23:25" x14ac:dyDescent="0.2">
      <c r="W3935" s="17"/>
      <c r="X3935" s="17"/>
      <c r="Y3935" s="17"/>
    </row>
    <row r="3936" spans="23:25" x14ac:dyDescent="0.2">
      <c r="W3936" s="17"/>
      <c r="X3936" s="17"/>
      <c r="Y3936" s="17"/>
    </row>
    <row r="3937" spans="23:25" x14ac:dyDescent="0.2">
      <c r="W3937" s="17"/>
      <c r="X3937" s="17"/>
      <c r="Y3937" s="17"/>
    </row>
    <row r="3938" spans="23:25" x14ac:dyDescent="0.2">
      <c r="W3938" s="17"/>
      <c r="X3938" s="17"/>
      <c r="Y3938" s="17"/>
    </row>
    <row r="3939" spans="23:25" x14ac:dyDescent="0.2">
      <c r="W3939" s="17"/>
      <c r="X3939" s="17"/>
      <c r="Y3939" s="17"/>
    </row>
    <row r="3940" spans="23:25" x14ac:dyDescent="0.2">
      <c r="W3940" s="17"/>
      <c r="X3940" s="17"/>
      <c r="Y3940" s="17"/>
    </row>
    <row r="3941" spans="23:25" x14ac:dyDescent="0.2">
      <c r="W3941" s="17"/>
      <c r="X3941" s="17"/>
      <c r="Y3941" s="17"/>
    </row>
    <row r="3942" spans="23:25" x14ac:dyDescent="0.2">
      <c r="W3942" s="17"/>
      <c r="X3942" s="17"/>
      <c r="Y3942" s="17"/>
    </row>
    <row r="3943" spans="23:25" x14ac:dyDescent="0.2">
      <c r="W3943" s="17"/>
      <c r="X3943" s="17"/>
      <c r="Y3943" s="17"/>
    </row>
    <row r="3944" spans="23:25" x14ac:dyDescent="0.2">
      <c r="W3944" s="17"/>
      <c r="X3944" s="17"/>
      <c r="Y3944" s="17"/>
    </row>
    <row r="3945" spans="23:25" x14ac:dyDescent="0.2">
      <c r="W3945" s="17"/>
      <c r="X3945" s="17"/>
      <c r="Y3945" s="17"/>
    </row>
    <row r="3946" spans="23:25" x14ac:dyDescent="0.2">
      <c r="W3946" s="17"/>
      <c r="X3946" s="17"/>
      <c r="Y3946" s="17"/>
    </row>
    <row r="3947" spans="23:25" x14ac:dyDescent="0.2">
      <c r="W3947" s="17"/>
      <c r="X3947" s="17"/>
      <c r="Y3947" s="17"/>
    </row>
    <row r="3948" spans="23:25" x14ac:dyDescent="0.2">
      <c r="W3948" s="17"/>
      <c r="X3948" s="17"/>
      <c r="Y3948" s="17"/>
    </row>
    <row r="3949" spans="23:25" x14ac:dyDescent="0.2">
      <c r="W3949" s="17"/>
      <c r="X3949" s="17"/>
      <c r="Y3949" s="17"/>
    </row>
    <row r="3950" spans="23:25" x14ac:dyDescent="0.2">
      <c r="W3950" s="17"/>
      <c r="X3950" s="17"/>
      <c r="Y3950" s="17"/>
    </row>
    <row r="3951" spans="23:25" x14ac:dyDescent="0.2">
      <c r="W3951" s="17"/>
      <c r="X3951" s="17"/>
      <c r="Y3951" s="17"/>
    </row>
    <row r="3952" spans="23:25" x14ac:dyDescent="0.2">
      <c r="W3952" s="17"/>
      <c r="X3952" s="17"/>
      <c r="Y3952" s="17"/>
    </row>
    <row r="3953" spans="23:25" x14ac:dyDescent="0.2">
      <c r="W3953" s="17"/>
      <c r="X3953" s="17"/>
      <c r="Y3953" s="17"/>
    </row>
    <row r="3954" spans="23:25" x14ac:dyDescent="0.2">
      <c r="W3954" s="17"/>
      <c r="X3954" s="17"/>
      <c r="Y3954" s="17"/>
    </row>
    <row r="3955" spans="23:25" x14ac:dyDescent="0.2">
      <c r="W3955" s="17"/>
      <c r="X3955" s="17"/>
      <c r="Y3955" s="17"/>
    </row>
    <row r="3956" spans="23:25" x14ac:dyDescent="0.2">
      <c r="W3956" s="17"/>
      <c r="X3956" s="17"/>
      <c r="Y3956" s="17"/>
    </row>
    <row r="3957" spans="23:25" x14ac:dyDescent="0.2">
      <c r="W3957" s="17"/>
      <c r="X3957" s="17"/>
      <c r="Y3957" s="17"/>
    </row>
    <row r="3958" spans="23:25" x14ac:dyDescent="0.2">
      <c r="W3958" s="17"/>
      <c r="X3958" s="17"/>
      <c r="Y3958" s="17"/>
    </row>
    <row r="3959" spans="23:25" x14ac:dyDescent="0.2">
      <c r="W3959" s="17"/>
      <c r="X3959" s="17"/>
      <c r="Y3959" s="17"/>
    </row>
    <row r="3960" spans="23:25" x14ac:dyDescent="0.2">
      <c r="W3960" s="17"/>
      <c r="X3960" s="17"/>
      <c r="Y3960" s="17"/>
    </row>
    <row r="3961" spans="23:25" x14ac:dyDescent="0.2">
      <c r="W3961" s="17"/>
      <c r="X3961" s="17"/>
      <c r="Y3961" s="17"/>
    </row>
    <row r="3962" spans="23:25" x14ac:dyDescent="0.2">
      <c r="W3962" s="17"/>
      <c r="X3962" s="17"/>
      <c r="Y3962" s="17"/>
    </row>
    <row r="3963" spans="23:25" x14ac:dyDescent="0.2">
      <c r="W3963" s="17"/>
      <c r="X3963" s="17"/>
      <c r="Y3963" s="17"/>
    </row>
    <row r="3964" spans="23:25" x14ac:dyDescent="0.2">
      <c r="W3964" s="17"/>
      <c r="X3964" s="17"/>
      <c r="Y3964" s="17"/>
    </row>
    <row r="3965" spans="23:25" x14ac:dyDescent="0.2">
      <c r="W3965" s="17"/>
      <c r="X3965" s="17"/>
      <c r="Y3965" s="17"/>
    </row>
    <row r="3966" spans="23:25" x14ac:dyDescent="0.2">
      <c r="W3966" s="17"/>
      <c r="X3966" s="17"/>
      <c r="Y3966" s="17"/>
    </row>
    <row r="3967" spans="23:25" x14ac:dyDescent="0.2">
      <c r="W3967" s="17"/>
      <c r="X3967" s="17"/>
      <c r="Y3967" s="17"/>
    </row>
    <row r="3968" spans="23:25" x14ac:dyDescent="0.2">
      <c r="W3968" s="17"/>
      <c r="X3968" s="17"/>
      <c r="Y3968" s="17"/>
    </row>
    <row r="3969" spans="23:25" x14ac:dyDescent="0.2">
      <c r="W3969" s="17"/>
      <c r="X3969" s="17"/>
      <c r="Y3969" s="17"/>
    </row>
    <row r="3970" spans="23:25" x14ac:dyDescent="0.2">
      <c r="W3970" s="17"/>
      <c r="X3970" s="17"/>
      <c r="Y3970" s="17"/>
    </row>
    <row r="3971" spans="23:25" x14ac:dyDescent="0.2">
      <c r="W3971" s="17"/>
      <c r="X3971" s="17"/>
      <c r="Y3971" s="17"/>
    </row>
    <row r="3972" spans="23:25" x14ac:dyDescent="0.2">
      <c r="W3972" s="17"/>
      <c r="X3972" s="17"/>
      <c r="Y3972" s="17"/>
    </row>
    <row r="3973" spans="23:25" x14ac:dyDescent="0.2">
      <c r="W3973" s="17"/>
      <c r="X3973" s="17"/>
      <c r="Y3973" s="17"/>
    </row>
    <row r="3974" spans="23:25" x14ac:dyDescent="0.2">
      <c r="W3974" s="17"/>
      <c r="X3974" s="17"/>
      <c r="Y3974" s="17"/>
    </row>
    <row r="3975" spans="23:25" x14ac:dyDescent="0.2">
      <c r="W3975" s="17"/>
      <c r="X3975" s="17"/>
      <c r="Y3975" s="17"/>
    </row>
    <row r="3976" spans="23:25" x14ac:dyDescent="0.2">
      <c r="W3976" s="17"/>
      <c r="X3976" s="17"/>
      <c r="Y3976" s="17"/>
    </row>
    <row r="3977" spans="23:25" x14ac:dyDescent="0.2">
      <c r="W3977" s="17"/>
      <c r="X3977" s="17"/>
      <c r="Y3977" s="17"/>
    </row>
    <row r="3978" spans="23:25" x14ac:dyDescent="0.2">
      <c r="W3978" s="17"/>
      <c r="X3978" s="17"/>
      <c r="Y3978" s="17"/>
    </row>
    <row r="3979" spans="23:25" x14ac:dyDescent="0.2">
      <c r="W3979" s="17"/>
      <c r="X3979" s="17"/>
      <c r="Y3979" s="17"/>
    </row>
    <row r="3980" spans="23:25" x14ac:dyDescent="0.2">
      <c r="W3980" s="17"/>
      <c r="X3980" s="17"/>
      <c r="Y3980" s="17"/>
    </row>
    <row r="3981" spans="23:25" x14ac:dyDescent="0.2">
      <c r="W3981" s="17"/>
      <c r="X3981" s="17"/>
      <c r="Y3981" s="17"/>
    </row>
    <row r="3982" spans="23:25" x14ac:dyDescent="0.2">
      <c r="W3982" s="17"/>
      <c r="X3982" s="17"/>
      <c r="Y3982" s="17"/>
    </row>
    <row r="3983" spans="23:25" x14ac:dyDescent="0.2">
      <c r="W3983" s="17"/>
      <c r="X3983" s="17"/>
      <c r="Y3983" s="17"/>
    </row>
    <row r="3984" spans="23:25" x14ac:dyDescent="0.2">
      <c r="W3984" s="17"/>
      <c r="X3984" s="17"/>
      <c r="Y3984" s="17"/>
    </row>
    <row r="3985" spans="23:25" x14ac:dyDescent="0.2">
      <c r="W3985" s="17"/>
      <c r="X3985" s="17"/>
      <c r="Y3985" s="17"/>
    </row>
    <row r="3986" spans="23:25" x14ac:dyDescent="0.2">
      <c r="W3986" s="17"/>
      <c r="X3986" s="17"/>
      <c r="Y3986" s="17"/>
    </row>
    <row r="3987" spans="23:25" x14ac:dyDescent="0.2">
      <c r="W3987" s="17"/>
      <c r="X3987" s="17"/>
      <c r="Y3987" s="17"/>
    </row>
    <row r="3988" spans="23:25" x14ac:dyDescent="0.2">
      <c r="W3988" s="17"/>
      <c r="X3988" s="17"/>
      <c r="Y3988" s="17"/>
    </row>
    <row r="3989" spans="23:25" x14ac:dyDescent="0.2">
      <c r="W3989" s="17"/>
      <c r="X3989" s="17"/>
      <c r="Y3989" s="17"/>
    </row>
    <row r="3990" spans="23:25" x14ac:dyDescent="0.2">
      <c r="W3990" s="17"/>
      <c r="X3990" s="17"/>
      <c r="Y3990" s="17"/>
    </row>
    <row r="3991" spans="23:25" x14ac:dyDescent="0.2">
      <c r="W3991" s="17"/>
      <c r="X3991" s="17"/>
      <c r="Y3991" s="17"/>
    </row>
    <row r="3992" spans="23:25" x14ac:dyDescent="0.2">
      <c r="W3992" s="17"/>
      <c r="X3992" s="17"/>
      <c r="Y3992" s="17"/>
    </row>
    <row r="3993" spans="23:25" x14ac:dyDescent="0.2">
      <c r="W3993" s="17"/>
      <c r="X3993" s="17"/>
      <c r="Y3993" s="17"/>
    </row>
    <row r="3994" spans="23:25" x14ac:dyDescent="0.2">
      <c r="W3994" s="17"/>
      <c r="X3994" s="17"/>
      <c r="Y3994" s="17"/>
    </row>
    <row r="3995" spans="23:25" x14ac:dyDescent="0.2">
      <c r="W3995" s="17"/>
      <c r="X3995" s="17"/>
      <c r="Y3995" s="17"/>
    </row>
    <row r="3996" spans="23:25" x14ac:dyDescent="0.2">
      <c r="W3996" s="17"/>
      <c r="X3996" s="17"/>
      <c r="Y3996" s="17"/>
    </row>
    <row r="3997" spans="23:25" x14ac:dyDescent="0.2">
      <c r="W3997" s="17"/>
      <c r="X3997" s="17"/>
      <c r="Y3997" s="17"/>
    </row>
    <row r="3998" spans="23:25" x14ac:dyDescent="0.2">
      <c r="W3998" s="17"/>
      <c r="X3998" s="17"/>
      <c r="Y3998" s="17"/>
    </row>
    <row r="3999" spans="23:25" x14ac:dyDescent="0.2">
      <c r="W3999" s="17"/>
      <c r="X3999" s="17"/>
      <c r="Y3999" s="17"/>
    </row>
    <row r="4000" spans="23:25" x14ac:dyDescent="0.2">
      <c r="W4000" s="17"/>
      <c r="X4000" s="17"/>
      <c r="Y4000" s="17"/>
    </row>
    <row r="4001" spans="23:25" x14ac:dyDescent="0.2">
      <c r="W4001" s="17"/>
      <c r="X4001" s="17"/>
      <c r="Y4001" s="17"/>
    </row>
    <row r="4002" spans="23:25" x14ac:dyDescent="0.2">
      <c r="W4002" s="17"/>
      <c r="X4002" s="17"/>
      <c r="Y4002" s="17"/>
    </row>
    <row r="4003" spans="23:25" x14ac:dyDescent="0.2">
      <c r="W4003" s="17"/>
      <c r="X4003" s="17"/>
      <c r="Y4003" s="17"/>
    </row>
    <row r="4004" spans="23:25" x14ac:dyDescent="0.2">
      <c r="W4004" s="17"/>
      <c r="X4004" s="17"/>
      <c r="Y4004" s="17"/>
    </row>
    <row r="4005" spans="23:25" x14ac:dyDescent="0.2">
      <c r="W4005" s="17"/>
      <c r="X4005" s="17"/>
      <c r="Y4005" s="17"/>
    </row>
    <row r="4006" spans="23:25" x14ac:dyDescent="0.2">
      <c r="W4006" s="17"/>
      <c r="X4006" s="17"/>
      <c r="Y4006" s="17"/>
    </row>
    <row r="4007" spans="23:25" x14ac:dyDescent="0.2">
      <c r="W4007" s="17"/>
      <c r="X4007" s="17"/>
      <c r="Y4007" s="17"/>
    </row>
    <row r="4008" spans="23:25" x14ac:dyDescent="0.2">
      <c r="W4008" s="17"/>
      <c r="X4008" s="17"/>
      <c r="Y4008" s="17"/>
    </row>
    <row r="4009" spans="23:25" x14ac:dyDescent="0.2">
      <c r="W4009" s="17"/>
      <c r="X4009" s="17"/>
      <c r="Y4009" s="17"/>
    </row>
    <row r="4010" spans="23:25" x14ac:dyDescent="0.2">
      <c r="W4010" s="17"/>
      <c r="X4010" s="17"/>
      <c r="Y4010" s="17"/>
    </row>
    <row r="4011" spans="23:25" x14ac:dyDescent="0.2">
      <c r="W4011" s="17"/>
      <c r="X4011" s="17"/>
      <c r="Y4011" s="17"/>
    </row>
    <row r="4012" spans="23:25" x14ac:dyDescent="0.2">
      <c r="W4012" s="17"/>
      <c r="X4012" s="17"/>
      <c r="Y4012" s="17"/>
    </row>
    <row r="4013" spans="23:25" x14ac:dyDescent="0.2">
      <c r="W4013" s="17"/>
      <c r="X4013" s="17"/>
      <c r="Y4013" s="17"/>
    </row>
    <row r="4014" spans="23:25" x14ac:dyDescent="0.2">
      <c r="W4014" s="17"/>
      <c r="X4014" s="17"/>
      <c r="Y4014" s="17"/>
    </row>
    <row r="4015" spans="23:25" x14ac:dyDescent="0.2">
      <c r="W4015" s="17"/>
      <c r="X4015" s="17"/>
      <c r="Y4015" s="17"/>
    </row>
    <row r="4016" spans="23:25" x14ac:dyDescent="0.2">
      <c r="W4016" s="17"/>
      <c r="X4016" s="17"/>
      <c r="Y4016" s="17"/>
    </row>
    <row r="4017" spans="23:25" x14ac:dyDescent="0.2">
      <c r="W4017" s="17"/>
      <c r="X4017" s="17"/>
      <c r="Y4017" s="17"/>
    </row>
    <row r="4018" spans="23:25" x14ac:dyDescent="0.2">
      <c r="W4018" s="17"/>
      <c r="X4018" s="17"/>
      <c r="Y4018" s="17"/>
    </row>
    <row r="4019" spans="23:25" x14ac:dyDescent="0.2">
      <c r="W4019" s="17"/>
      <c r="X4019" s="17"/>
      <c r="Y4019" s="17"/>
    </row>
    <row r="4020" spans="23:25" x14ac:dyDescent="0.2">
      <c r="W4020" s="17"/>
      <c r="X4020" s="17"/>
      <c r="Y4020" s="17"/>
    </row>
    <row r="4021" spans="23:25" x14ac:dyDescent="0.2">
      <c r="W4021" s="17"/>
      <c r="X4021" s="17"/>
      <c r="Y4021" s="17"/>
    </row>
    <row r="4022" spans="23:25" x14ac:dyDescent="0.2">
      <c r="W4022" s="17"/>
      <c r="X4022" s="17"/>
      <c r="Y4022" s="17"/>
    </row>
    <row r="4023" spans="23:25" x14ac:dyDescent="0.2">
      <c r="W4023" s="17"/>
      <c r="X4023" s="17"/>
      <c r="Y4023" s="17"/>
    </row>
    <row r="4024" spans="23:25" x14ac:dyDescent="0.2">
      <c r="W4024" s="17"/>
      <c r="X4024" s="17"/>
      <c r="Y4024" s="17"/>
    </row>
    <row r="4025" spans="23:25" x14ac:dyDescent="0.2">
      <c r="W4025" s="17"/>
      <c r="X4025" s="17"/>
      <c r="Y4025" s="17"/>
    </row>
    <row r="4026" spans="23:25" x14ac:dyDescent="0.2">
      <c r="W4026" s="17"/>
      <c r="X4026" s="17"/>
      <c r="Y4026" s="17"/>
    </row>
    <row r="4027" spans="23:25" x14ac:dyDescent="0.2">
      <c r="W4027" s="17"/>
      <c r="X4027" s="17"/>
      <c r="Y4027" s="17"/>
    </row>
    <row r="4028" spans="23:25" x14ac:dyDescent="0.2">
      <c r="W4028" s="17"/>
      <c r="X4028" s="17"/>
      <c r="Y4028" s="17"/>
    </row>
    <row r="4029" spans="23:25" x14ac:dyDescent="0.2">
      <c r="W4029" s="17"/>
      <c r="X4029" s="17"/>
      <c r="Y4029" s="17"/>
    </row>
    <row r="4030" spans="23:25" x14ac:dyDescent="0.2">
      <c r="W4030" s="17"/>
      <c r="X4030" s="17"/>
      <c r="Y4030" s="17"/>
    </row>
    <row r="4031" spans="23:25" x14ac:dyDescent="0.2">
      <c r="W4031" s="17"/>
      <c r="X4031" s="17"/>
      <c r="Y4031" s="17"/>
    </row>
    <row r="4032" spans="23:25" x14ac:dyDescent="0.2">
      <c r="W4032" s="17"/>
      <c r="X4032" s="17"/>
      <c r="Y4032" s="17"/>
    </row>
    <row r="4033" spans="23:25" x14ac:dyDescent="0.2">
      <c r="W4033" s="17"/>
      <c r="X4033" s="17"/>
      <c r="Y4033" s="17"/>
    </row>
    <row r="4034" spans="23:25" x14ac:dyDescent="0.2">
      <c r="W4034" s="17"/>
      <c r="X4034" s="17"/>
      <c r="Y4034" s="17"/>
    </row>
    <row r="4035" spans="23:25" x14ac:dyDescent="0.2">
      <c r="W4035" s="17"/>
      <c r="X4035" s="17"/>
      <c r="Y4035" s="17"/>
    </row>
    <row r="4036" spans="23:25" x14ac:dyDescent="0.2">
      <c r="W4036" s="17"/>
      <c r="X4036" s="17"/>
      <c r="Y4036" s="17"/>
    </row>
    <row r="4037" spans="23:25" x14ac:dyDescent="0.2">
      <c r="W4037" s="17"/>
      <c r="X4037" s="17"/>
      <c r="Y4037" s="17"/>
    </row>
    <row r="4038" spans="23:25" x14ac:dyDescent="0.2">
      <c r="W4038" s="17"/>
      <c r="X4038" s="17"/>
      <c r="Y4038" s="17"/>
    </row>
    <row r="4039" spans="23:25" x14ac:dyDescent="0.2">
      <c r="W4039" s="17"/>
      <c r="X4039" s="17"/>
      <c r="Y4039" s="17"/>
    </row>
    <row r="4040" spans="23:25" x14ac:dyDescent="0.2">
      <c r="W4040" s="17"/>
      <c r="X4040" s="17"/>
      <c r="Y4040" s="17"/>
    </row>
    <row r="4041" spans="23:25" x14ac:dyDescent="0.2">
      <c r="W4041" s="17"/>
      <c r="X4041" s="17"/>
      <c r="Y4041" s="17"/>
    </row>
    <row r="4042" spans="23:25" x14ac:dyDescent="0.2">
      <c r="W4042" s="17"/>
      <c r="X4042" s="17"/>
      <c r="Y4042" s="17"/>
    </row>
    <row r="4043" spans="23:25" x14ac:dyDescent="0.2">
      <c r="W4043" s="17"/>
      <c r="X4043" s="17"/>
      <c r="Y4043" s="17"/>
    </row>
    <row r="4044" spans="23:25" x14ac:dyDescent="0.2">
      <c r="W4044" s="17"/>
      <c r="X4044" s="17"/>
      <c r="Y4044" s="17"/>
    </row>
    <row r="4045" spans="23:25" x14ac:dyDescent="0.2">
      <c r="W4045" s="17"/>
      <c r="X4045" s="17"/>
      <c r="Y4045" s="17"/>
    </row>
    <row r="4046" spans="23:25" x14ac:dyDescent="0.2">
      <c r="W4046" s="17"/>
      <c r="X4046" s="17"/>
      <c r="Y4046" s="17"/>
    </row>
    <row r="4047" spans="23:25" x14ac:dyDescent="0.2">
      <c r="W4047" s="17"/>
      <c r="X4047" s="17"/>
      <c r="Y4047" s="17"/>
    </row>
    <row r="4048" spans="23:25" x14ac:dyDescent="0.2">
      <c r="W4048" s="17"/>
      <c r="X4048" s="17"/>
      <c r="Y4048" s="17"/>
    </row>
    <row r="4049" spans="23:25" x14ac:dyDescent="0.2">
      <c r="W4049" s="17"/>
      <c r="X4049" s="17"/>
      <c r="Y4049" s="17"/>
    </row>
    <row r="4050" spans="23:25" x14ac:dyDescent="0.2">
      <c r="W4050" s="17"/>
      <c r="X4050" s="17"/>
      <c r="Y4050" s="17"/>
    </row>
    <row r="4051" spans="23:25" x14ac:dyDescent="0.2">
      <c r="W4051" s="17"/>
      <c r="X4051" s="17"/>
      <c r="Y4051" s="17"/>
    </row>
    <row r="4052" spans="23:25" x14ac:dyDescent="0.2">
      <c r="W4052" s="17"/>
      <c r="X4052" s="17"/>
      <c r="Y4052" s="17"/>
    </row>
    <row r="4053" spans="23:25" x14ac:dyDescent="0.2">
      <c r="W4053" s="17"/>
      <c r="X4053" s="17"/>
      <c r="Y4053" s="17"/>
    </row>
    <row r="4054" spans="23:25" x14ac:dyDescent="0.2">
      <c r="W4054" s="17"/>
      <c r="X4054" s="17"/>
      <c r="Y4054" s="17"/>
    </row>
    <row r="4055" spans="23:25" x14ac:dyDescent="0.2">
      <c r="W4055" s="17"/>
      <c r="X4055" s="17"/>
      <c r="Y4055" s="17"/>
    </row>
    <row r="4056" spans="23:25" x14ac:dyDescent="0.2">
      <c r="W4056" s="17"/>
      <c r="X4056" s="17"/>
      <c r="Y4056" s="17"/>
    </row>
    <row r="4057" spans="23:25" x14ac:dyDescent="0.2">
      <c r="W4057" s="17"/>
      <c r="X4057" s="17"/>
      <c r="Y4057" s="17"/>
    </row>
    <row r="4058" spans="23:25" x14ac:dyDescent="0.2">
      <c r="W4058" s="17"/>
      <c r="X4058" s="17"/>
      <c r="Y4058" s="17"/>
    </row>
    <row r="4059" spans="23:25" x14ac:dyDescent="0.2">
      <c r="W4059" s="17"/>
      <c r="X4059" s="17"/>
      <c r="Y4059" s="17"/>
    </row>
    <row r="4060" spans="23:25" x14ac:dyDescent="0.2">
      <c r="W4060" s="17"/>
      <c r="X4060" s="17"/>
      <c r="Y4060" s="17"/>
    </row>
    <row r="4061" spans="23:25" x14ac:dyDescent="0.2">
      <c r="W4061" s="17"/>
      <c r="X4061" s="17"/>
      <c r="Y4061" s="17"/>
    </row>
    <row r="4062" spans="23:25" x14ac:dyDescent="0.2">
      <c r="W4062" s="17"/>
      <c r="X4062" s="17"/>
      <c r="Y4062" s="17"/>
    </row>
    <row r="4063" spans="23:25" x14ac:dyDescent="0.2">
      <c r="W4063" s="17"/>
      <c r="X4063" s="17"/>
      <c r="Y4063" s="17"/>
    </row>
    <row r="4064" spans="23:25" x14ac:dyDescent="0.2">
      <c r="W4064" s="17"/>
      <c r="X4064" s="17"/>
      <c r="Y4064" s="17"/>
    </row>
    <row r="4065" spans="23:25" x14ac:dyDescent="0.2">
      <c r="W4065" s="17"/>
      <c r="X4065" s="17"/>
      <c r="Y4065" s="17"/>
    </row>
    <row r="4066" spans="23:25" x14ac:dyDescent="0.2">
      <c r="W4066" s="17"/>
      <c r="X4066" s="17"/>
      <c r="Y4066" s="17"/>
    </row>
    <row r="4067" spans="23:25" x14ac:dyDescent="0.2">
      <c r="W4067" s="17"/>
      <c r="X4067" s="17"/>
      <c r="Y4067" s="17"/>
    </row>
    <row r="4068" spans="23:25" x14ac:dyDescent="0.2">
      <c r="W4068" s="17"/>
      <c r="X4068" s="17"/>
      <c r="Y4068" s="17"/>
    </row>
    <row r="4069" spans="23:25" x14ac:dyDescent="0.2">
      <c r="W4069" s="17"/>
      <c r="X4069" s="17"/>
      <c r="Y4069" s="17"/>
    </row>
    <row r="4070" spans="23:25" x14ac:dyDescent="0.2">
      <c r="W4070" s="17"/>
      <c r="X4070" s="17"/>
      <c r="Y4070" s="17"/>
    </row>
    <row r="4071" spans="23:25" x14ac:dyDescent="0.2">
      <c r="W4071" s="17"/>
      <c r="X4071" s="17"/>
      <c r="Y4071" s="17"/>
    </row>
    <row r="4072" spans="23:25" x14ac:dyDescent="0.2">
      <c r="W4072" s="17"/>
      <c r="X4072" s="17"/>
      <c r="Y4072" s="17"/>
    </row>
    <row r="4073" spans="23:25" x14ac:dyDescent="0.2">
      <c r="W4073" s="17"/>
      <c r="X4073" s="17"/>
      <c r="Y4073" s="17"/>
    </row>
    <row r="4074" spans="23:25" x14ac:dyDescent="0.2">
      <c r="W4074" s="17"/>
      <c r="X4074" s="17"/>
      <c r="Y4074" s="17"/>
    </row>
    <row r="4075" spans="23:25" x14ac:dyDescent="0.2">
      <c r="W4075" s="17"/>
      <c r="X4075" s="17"/>
      <c r="Y4075" s="17"/>
    </row>
    <row r="4076" spans="23:25" x14ac:dyDescent="0.2">
      <c r="W4076" s="17"/>
      <c r="X4076" s="17"/>
      <c r="Y4076" s="17"/>
    </row>
    <row r="4077" spans="23:25" x14ac:dyDescent="0.2">
      <c r="W4077" s="17"/>
      <c r="X4077" s="17"/>
      <c r="Y4077" s="17"/>
    </row>
    <row r="4078" spans="23:25" x14ac:dyDescent="0.2">
      <c r="W4078" s="17"/>
      <c r="X4078" s="17"/>
      <c r="Y4078" s="17"/>
    </row>
    <row r="4079" spans="23:25" x14ac:dyDescent="0.2">
      <c r="W4079" s="17"/>
      <c r="X4079" s="17"/>
      <c r="Y4079" s="17"/>
    </row>
    <row r="4080" spans="23:25" x14ac:dyDescent="0.2">
      <c r="W4080" s="17"/>
      <c r="X4080" s="17"/>
      <c r="Y4080" s="17"/>
    </row>
    <row r="4081" spans="23:25" x14ac:dyDescent="0.2">
      <c r="W4081" s="17"/>
      <c r="X4081" s="17"/>
      <c r="Y4081" s="17"/>
    </row>
    <row r="4082" spans="23:25" x14ac:dyDescent="0.2">
      <c r="W4082" s="17"/>
      <c r="X4082" s="17"/>
      <c r="Y4082" s="17"/>
    </row>
    <row r="4083" spans="23:25" x14ac:dyDescent="0.2">
      <c r="W4083" s="17"/>
      <c r="X4083" s="17"/>
      <c r="Y4083" s="17"/>
    </row>
    <row r="4084" spans="23:25" x14ac:dyDescent="0.2">
      <c r="W4084" s="17"/>
      <c r="X4084" s="17"/>
      <c r="Y4084" s="17"/>
    </row>
    <row r="4085" spans="23:25" x14ac:dyDescent="0.2">
      <c r="W4085" s="17"/>
      <c r="X4085" s="17"/>
      <c r="Y4085" s="17"/>
    </row>
    <row r="4086" spans="23:25" x14ac:dyDescent="0.2">
      <c r="W4086" s="17"/>
      <c r="X4086" s="17"/>
      <c r="Y4086" s="17"/>
    </row>
    <row r="4087" spans="23:25" x14ac:dyDescent="0.2">
      <c r="W4087" s="17"/>
      <c r="X4087" s="17"/>
      <c r="Y4087" s="17"/>
    </row>
    <row r="4088" spans="23:25" x14ac:dyDescent="0.2">
      <c r="W4088" s="17"/>
      <c r="X4088" s="17"/>
      <c r="Y4088" s="17"/>
    </row>
    <row r="4089" spans="23:25" x14ac:dyDescent="0.2">
      <c r="W4089" s="17"/>
      <c r="X4089" s="17"/>
      <c r="Y4089" s="17"/>
    </row>
    <row r="4090" spans="23:25" x14ac:dyDescent="0.2">
      <c r="W4090" s="17"/>
      <c r="X4090" s="17"/>
      <c r="Y4090" s="17"/>
    </row>
    <row r="4091" spans="23:25" x14ac:dyDescent="0.2">
      <c r="W4091" s="17"/>
      <c r="X4091" s="17"/>
      <c r="Y4091" s="17"/>
    </row>
    <row r="4092" spans="23:25" x14ac:dyDescent="0.2">
      <c r="W4092" s="17"/>
      <c r="X4092" s="17"/>
      <c r="Y4092" s="17"/>
    </row>
    <row r="4093" spans="23:25" x14ac:dyDescent="0.2">
      <c r="W4093" s="17"/>
      <c r="X4093" s="17"/>
      <c r="Y4093" s="17"/>
    </row>
    <row r="4094" spans="23:25" x14ac:dyDescent="0.2">
      <c r="W4094" s="17"/>
      <c r="X4094" s="17"/>
      <c r="Y4094" s="17"/>
    </row>
    <row r="4095" spans="23:25" x14ac:dyDescent="0.2">
      <c r="W4095" s="17"/>
      <c r="X4095" s="17"/>
      <c r="Y4095" s="17"/>
    </row>
    <row r="4096" spans="23:25" x14ac:dyDescent="0.2">
      <c r="W4096" s="17"/>
      <c r="X4096" s="17"/>
      <c r="Y4096" s="17"/>
    </row>
    <row r="4097" spans="23:25" x14ac:dyDescent="0.2">
      <c r="W4097" s="17"/>
      <c r="X4097" s="17"/>
      <c r="Y4097" s="17"/>
    </row>
    <row r="4098" spans="23:25" x14ac:dyDescent="0.2">
      <c r="W4098" s="17"/>
      <c r="X4098" s="17"/>
      <c r="Y4098" s="17"/>
    </row>
    <row r="4099" spans="23:25" x14ac:dyDescent="0.2">
      <c r="W4099" s="17"/>
      <c r="X4099" s="17"/>
      <c r="Y4099" s="17"/>
    </row>
    <row r="4100" spans="23:25" x14ac:dyDescent="0.2">
      <c r="W4100" s="17"/>
      <c r="X4100" s="17"/>
      <c r="Y4100" s="17"/>
    </row>
    <row r="4101" spans="23:25" x14ac:dyDescent="0.2">
      <c r="W4101" s="17"/>
      <c r="X4101" s="17"/>
      <c r="Y4101" s="17"/>
    </row>
    <row r="4102" spans="23:25" x14ac:dyDescent="0.2">
      <c r="W4102" s="17"/>
      <c r="X4102" s="17"/>
      <c r="Y4102" s="17"/>
    </row>
    <row r="4103" spans="23:25" x14ac:dyDescent="0.2">
      <c r="W4103" s="17"/>
      <c r="X4103" s="17"/>
      <c r="Y4103" s="17"/>
    </row>
    <row r="4104" spans="23:25" x14ac:dyDescent="0.2">
      <c r="W4104" s="17"/>
      <c r="X4104" s="17"/>
      <c r="Y4104" s="17"/>
    </row>
    <row r="4105" spans="23:25" x14ac:dyDescent="0.2">
      <c r="W4105" s="17"/>
      <c r="X4105" s="17"/>
      <c r="Y4105" s="17"/>
    </row>
    <row r="4106" spans="23:25" x14ac:dyDescent="0.2">
      <c r="W4106" s="17"/>
      <c r="X4106" s="17"/>
      <c r="Y4106" s="17"/>
    </row>
    <row r="4107" spans="23:25" x14ac:dyDescent="0.2">
      <c r="W4107" s="17"/>
      <c r="X4107" s="17"/>
      <c r="Y4107" s="17"/>
    </row>
    <row r="4108" spans="23:25" x14ac:dyDescent="0.2">
      <c r="W4108" s="17"/>
      <c r="X4108" s="17"/>
      <c r="Y4108" s="17"/>
    </row>
    <row r="4109" spans="23:25" x14ac:dyDescent="0.2">
      <c r="W4109" s="17"/>
      <c r="X4109" s="17"/>
      <c r="Y4109" s="17"/>
    </row>
    <row r="4110" spans="23:25" x14ac:dyDescent="0.2">
      <c r="W4110" s="17"/>
      <c r="X4110" s="17"/>
      <c r="Y4110" s="17"/>
    </row>
    <row r="4111" spans="23:25" x14ac:dyDescent="0.2">
      <c r="W4111" s="17"/>
      <c r="X4111" s="17"/>
      <c r="Y4111" s="17"/>
    </row>
    <row r="4112" spans="23:25" x14ac:dyDescent="0.2">
      <c r="W4112" s="17"/>
      <c r="X4112" s="17"/>
      <c r="Y4112" s="17"/>
    </row>
    <row r="4113" spans="23:25" x14ac:dyDescent="0.2">
      <c r="W4113" s="17"/>
      <c r="X4113" s="17"/>
      <c r="Y4113" s="17"/>
    </row>
    <row r="4114" spans="23:25" x14ac:dyDescent="0.2">
      <c r="W4114" s="17"/>
      <c r="X4114" s="17"/>
      <c r="Y4114" s="17"/>
    </row>
    <row r="4115" spans="23:25" x14ac:dyDescent="0.2">
      <c r="W4115" s="17"/>
      <c r="X4115" s="17"/>
      <c r="Y4115" s="17"/>
    </row>
    <row r="4116" spans="23:25" x14ac:dyDescent="0.2">
      <c r="W4116" s="17"/>
      <c r="X4116" s="17"/>
      <c r="Y4116" s="17"/>
    </row>
    <row r="4117" spans="23:25" x14ac:dyDescent="0.2">
      <c r="W4117" s="17"/>
      <c r="X4117" s="17"/>
      <c r="Y4117" s="17"/>
    </row>
    <row r="4118" spans="23:25" x14ac:dyDescent="0.2">
      <c r="W4118" s="17"/>
      <c r="X4118" s="17"/>
      <c r="Y4118" s="17"/>
    </row>
    <row r="4119" spans="23:25" x14ac:dyDescent="0.2">
      <c r="W4119" s="17"/>
      <c r="X4119" s="17"/>
      <c r="Y4119" s="17"/>
    </row>
    <row r="4120" spans="23:25" x14ac:dyDescent="0.2">
      <c r="W4120" s="17"/>
      <c r="X4120" s="17"/>
      <c r="Y4120" s="17"/>
    </row>
    <row r="4121" spans="23:25" x14ac:dyDescent="0.2">
      <c r="W4121" s="17"/>
      <c r="X4121" s="17"/>
      <c r="Y4121" s="17"/>
    </row>
    <row r="4122" spans="23:25" x14ac:dyDescent="0.2">
      <c r="W4122" s="17"/>
      <c r="X4122" s="17"/>
      <c r="Y4122" s="17"/>
    </row>
    <row r="4123" spans="23:25" x14ac:dyDescent="0.2">
      <c r="W4123" s="17"/>
      <c r="X4123" s="17"/>
      <c r="Y4123" s="17"/>
    </row>
    <row r="4124" spans="23:25" x14ac:dyDescent="0.2">
      <c r="W4124" s="17"/>
      <c r="X4124" s="17"/>
      <c r="Y4124" s="17"/>
    </row>
    <row r="4125" spans="23:25" x14ac:dyDescent="0.2">
      <c r="W4125" s="17"/>
      <c r="X4125" s="17"/>
      <c r="Y4125" s="17"/>
    </row>
    <row r="4126" spans="23:25" x14ac:dyDescent="0.2">
      <c r="W4126" s="17"/>
      <c r="X4126" s="17"/>
      <c r="Y4126" s="17"/>
    </row>
    <row r="4127" spans="23:25" x14ac:dyDescent="0.2">
      <c r="W4127" s="17"/>
      <c r="X4127" s="17"/>
      <c r="Y4127" s="17"/>
    </row>
    <row r="4128" spans="23:25" x14ac:dyDescent="0.2">
      <c r="W4128" s="17"/>
      <c r="X4128" s="17"/>
      <c r="Y4128" s="17"/>
    </row>
    <row r="4129" spans="23:25" x14ac:dyDescent="0.2">
      <c r="W4129" s="17"/>
      <c r="X4129" s="17"/>
      <c r="Y4129" s="17"/>
    </row>
    <row r="4130" spans="23:25" x14ac:dyDescent="0.2">
      <c r="W4130" s="17"/>
      <c r="X4130" s="17"/>
      <c r="Y4130" s="17"/>
    </row>
    <row r="4131" spans="23:25" x14ac:dyDescent="0.2">
      <c r="W4131" s="17"/>
      <c r="X4131" s="17"/>
      <c r="Y4131" s="17"/>
    </row>
    <row r="4132" spans="23:25" x14ac:dyDescent="0.2">
      <c r="W4132" s="17"/>
      <c r="X4132" s="17"/>
      <c r="Y4132" s="17"/>
    </row>
    <row r="4133" spans="23:25" x14ac:dyDescent="0.2">
      <c r="W4133" s="17"/>
      <c r="X4133" s="17"/>
      <c r="Y4133" s="17"/>
    </row>
    <row r="4134" spans="23:25" x14ac:dyDescent="0.2">
      <c r="W4134" s="17"/>
      <c r="X4134" s="17"/>
      <c r="Y4134" s="17"/>
    </row>
    <row r="4135" spans="23:25" x14ac:dyDescent="0.2">
      <c r="W4135" s="17"/>
      <c r="X4135" s="17"/>
      <c r="Y4135" s="17"/>
    </row>
    <row r="4136" spans="23:25" x14ac:dyDescent="0.2">
      <c r="W4136" s="17"/>
      <c r="X4136" s="17"/>
      <c r="Y4136" s="17"/>
    </row>
    <row r="4137" spans="23:25" x14ac:dyDescent="0.2">
      <c r="W4137" s="17"/>
      <c r="X4137" s="17"/>
      <c r="Y4137" s="17"/>
    </row>
    <row r="4138" spans="23:25" x14ac:dyDescent="0.2">
      <c r="W4138" s="17"/>
      <c r="X4138" s="17"/>
      <c r="Y4138" s="17"/>
    </row>
    <row r="4139" spans="23:25" x14ac:dyDescent="0.2">
      <c r="W4139" s="17"/>
      <c r="X4139" s="17"/>
      <c r="Y4139" s="17"/>
    </row>
    <row r="4140" spans="23:25" x14ac:dyDescent="0.2">
      <c r="W4140" s="17"/>
      <c r="X4140" s="17"/>
      <c r="Y4140" s="17"/>
    </row>
    <row r="4141" spans="23:25" x14ac:dyDescent="0.2">
      <c r="W4141" s="17"/>
      <c r="X4141" s="17"/>
      <c r="Y4141" s="17"/>
    </row>
    <row r="4142" spans="23:25" x14ac:dyDescent="0.2">
      <c r="W4142" s="17"/>
      <c r="X4142" s="17"/>
      <c r="Y4142" s="17"/>
    </row>
    <row r="4143" spans="23:25" x14ac:dyDescent="0.2">
      <c r="W4143" s="17"/>
      <c r="X4143" s="17"/>
      <c r="Y4143" s="17"/>
    </row>
    <row r="4144" spans="23:25" x14ac:dyDescent="0.2">
      <c r="W4144" s="17"/>
      <c r="X4144" s="17"/>
      <c r="Y4144" s="17"/>
    </row>
    <row r="4145" spans="23:25" x14ac:dyDescent="0.2">
      <c r="W4145" s="17"/>
      <c r="X4145" s="17"/>
      <c r="Y4145" s="17"/>
    </row>
    <row r="4146" spans="23:25" x14ac:dyDescent="0.2">
      <c r="W4146" s="17"/>
      <c r="X4146" s="17"/>
      <c r="Y4146" s="17"/>
    </row>
    <row r="4147" spans="23:25" x14ac:dyDescent="0.2">
      <c r="W4147" s="17"/>
      <c r="X4147" s="17"/>
      <c r="Y4147" s="17"/>
    </row>
    <row r="4148" spans="23:25" x14ac:dyDescent="0.2">
      <c r="W4148" s="17"/>
      <c r="X4148" s="17"/>
      <c r="Y4148" s="17"/>
    </row>
    <row r="4149" spans="23:25" x14ac:dyDescent="0.2">
      <c r="W4149" s="17"/>
      <c r="X4149" s="17"/>
      <c r="Y4149" s="17"/>
    </row>
    <row r="4150" spans="23:25" x14ac:dyDescent="0.2">
      <c r="W4150" s="17"/>
      <c r="X4150" s="17"/>
      <c r="Y4150" s="17"/>
    </row>
    <row r="4151" spans="23:25" x14ac:dyDescent="0.2">
      <c r="W4151" s="17"/>
      <c r="X4151" s="17"/>
      <c r="Y4151" s="17"/>
    </row>
    <row r="4152" spans="23:25" x14ac:dyDescent="0.2">
      <c r="W4152" s="17"/>
      <c r="X4152" s="17"/>
      <c r="Y4152" s="17"/>
    </row>
    <row r="4153" spans="23:25" x14ac:dyDescent="0.2">
      <c r="W4153" s="17"/>
      <c r="X4153" s="17"/>
      <c r="Y4153" s="17"/>
    </row>
    <row r="4154" spans="23:25" x14ac:dyDescent="0.2">
      <c r="W4154" s="17"/>
      <c r="X4154" s="17"/>
      <c r="Y4154" s="17"/>
    </row>
    <row r="4155" spans="23:25" x14ac:dyDescent="0.2">
      <c r="W4155" s="17"/>
      <c r="X4155" s="17"/>
      <c r="Y4155" s="17"/>
    </row>
    <row r="4156" spans="23:25" x14ac:dyDescent="0.2">
      <c r="W4156" s="17"/>
      <c r="X4156" s="17"/>
      <c r="Y4156" s="17"/>
    </row>
    <row r="4157" spans="23:25" x14ac:dyDescent="0.2">
      <c r="W4157" s="17"/>
      <c r="X4157" s="17"/>
      <c r="Y4157" s="17"/>
    </row>
    <row r="4158" spans="23:25" x14ac:dyDescent="0.2">
      <c r="W4158" s="17"/>
      <c r="X4158" s="17"/>
      <c r="Y4158" s="17"/>
    </row>
    <row r="4159" spans="23:25" x14ac:dyDescent="0.2">
      <c r="W4159" s="17"/>
      <c r="X4159" s="17"/>
      <c r="Y4159" s="17"/>
    </row>
    <row r="4160" spans="23:25" x14ac:dyDescent="0.2">
      <c r="W4160" s="17"/>
      <c r="X4160" s="17"/>
      <c r="Y4160" s="17"/>
    </row>
    <row r="4161" spans="23:25" x14ac:dyDescent="0.2">
      <c r="W4161" s="17"/>
      <c r="X4161" s="17"/>
      <c r="Y4161" s="17"/>
    </row>
    <row r="4162" spans="23:25" x14ac:dyDescent="0.2">
      <c r="W4162" s="17"/>
      <c r="X4162" s="17"/>
      <c r="Y4162" s="17"/>
    </row>
    <row r="4163" spans="23:25" x14ac:dyDescent="0.2">
      <c r="W4163" s="17"/>
      <c r="X4163" s="17"/>
      <c r="Y4163" s="17"/>
    </row>
    <row r="4164" spans="23:25" x14ac:dyDescent="0.2">
      <c r="W4164" s="17"/>
      <c r="X4164" s="17"/>
      <c r="Y4164" s="17"/>
    </row>
    <row r="4165" spans="23:25" x14ac:dyDescent="0.2">
      <c r="W4165" s="17"/>
      <c r="X4165" s="17"/>
      <c r="Y4165" s="17"/>
    </row>
    <row r="4166" spans="23:25" x14ac:dyDescent="0.2">
      <c r="W4166" s="17"/>
      <c r="X4166" s="17"/>
      <c r="Y4166" s="17"/>
    </row>
    <row r="4167" spans="23:25" x14ac:dyDescent="0.2">
      <c r="W4167" s="17"/>
      <c r="X4167" s="17"/>
      <c r="Y4167" s="17"/>
    </row>
    <row r="4168" spans="23:25" x14ac:dyDescent="0.2">
      <c r="W4168" s="17"/>
      <c r="X4168" s="17"/>
      <c r="Y4168" s="17"/>
    </row>
    <row r="4169" spans="23:25" x14ac:dyDescent="0.2">
      <c r="W4169" s="17"/>
      <c r="X4169" s="17"/>
      <c r="Y4169" s="17"/>
    </row>
    <row r="4170" spans="23:25" x14ac:dyDescent="0.2">
      <c r="W4170" s="17"/>
      <c r="X4170" s="17"/>
      <c r="Y4170" s="17"/>
    </row>
    <row r="4171" spans="23:25" x14ac:dyDescent="0.2">
      <c r="W4171" s="17"/>
      <c r="X4171" s="17"/>
      <c r="Y4171" s="17"/>
    </row>
    <row r="4172" spans="23:25" x14ac:dyDescent="0.2">
      <c r="W4172" s="17"/>
      <c r="X4172" s="17"/>
      <c r="Y4172" s="17"/>
    </row>
    <row r="4173" spans="23:25" x14ac:dyDescent="0.2">
      <c r="W4173" s="17"/>
      <c r="X4173" s="17"/>
      <c r="Y4173" s="17"/>
    </row>
    <row r="4174" spans="23:25" x14ac:dyDescent="0.2">
      <c r="W4174" s="17"/>
      <c r="X4174" s="17"/>
      <c r="Y4174" s="17"/>
    </row>
    <row r="4175" spans="23:25" x14ac:dyDescent="0.2">
      <c r="W4175" s="17"/>
      <c r="X4175" s="17"/>
      <c r="Y4175" s="17"/>
    </row>
    <row r="4176" spans="23:25" x14ac:dyDescent="0.2">
      <c r="W4176" s="17"/>
      <c r="X4176" s="17"/>
      <c r="Y4176" s="17"/>
    </row>
    <row r="4177" spans="23:25" x14ac:dyDescent="0.2">
      <c r="W4177" s="17"/>
      <c r="X4177" s="17"/>
      <c r="Y4177" s="17"/>
    </row>
    <row r="4178" spans="23:25" x14ac:dyDescent="0.2">
      <c r="W4178" s="17"/>
      <c r="X4178" s="17"/>
      <c r="Y4178" s="17"/>
    </row>
    <row r="4179" spans="23:25" x14ac:dyDescent="0.2">
      <c r="W4179" s="17"/>
      <c r="X4179" s="17"/>
      <c r="Y4179" s="17"/>
    </row>
    <row r="4180" spans="23:25" x14ac:dyDescent="0.2">
      <c r="W4180" s="17"/>
      <c r="X4180" s="17"/>
      <c r="Y4180" s="17"/>
    </row>
    <row r="4181" spans="23:25" x14ac:dyDescent="0.2">
      <c r="W4181" s="17"/>
      <c r="X4181" s="17"/>
      <c r="Y4181" s="17"/>
    </row>
    <row r="4182" spans="23:25" x14ac:dyDescent="0.2">
      <c r="W4182" s="17"/>
      <c r="X4182" s="17"/>
      <c r="Y4182" s="17"/>
    </row>
    <row r="4183" spans="23:25" x14ac:dyDescent="0.2">
      <c r="W4183" s="17"/>
      <c r="X4183" s="17"/>
      <c r="Y4183" s="17"/>
    </row>
    <row r="4184" spans="23:25" x14ac:dyDescent="0.2">
      <c r="W4184" s="17"/>
      <c r="X4184" s="17"/>
      <c r="Y4184" s="17"/>
    </row>
    <row r="4185" spans="23:25" x14ac:dyDescent="0.2">
      <c r="W4185" s="17"/>
      <c r="X4185" s="17"/>
      <c r="Y4185" s="17"/>
    </row>
    <row r="4186" spans="23:25" x14ac:dyDescent="0.2">
      <c r="W4186" s="17"/>
      <c r="X4186" s="17"/>
      <c r="Y4186" s="17"/>
    </row>
    <row r="4187" spans="23:25" x14ac:dyDescent="0.2">
      <c r="W4187" s="17"/>
      <c r="X4187" s="17"/>
      <c r="Y4187" s="17"/>
    </row>
    <row r="4188" spans="23:25" x14ac:dyDescent="0.2">
      <c r="W4188" s="17"/>
      <c r="X4188" s="17"/>
      <c r="Y4188" s="17"/>
    </row>
    <row r="4189" spans="23:25" x14ac:dyDescent="0.2">
      <c r="W4189" s="17"/>
      <c r="X4189" s="17"/>
      <c r="Y4189" s="17"/>
    </row>
    <row r="4190" spans="23:25" x14ac:dyDescent="0.2">
      <c r="W4190" s="17"/>
      <c r="X4190" s="17"/>
      <c r="Y4190" s="17"/>
    </row>
    <row r="4191" spans="23:25" x14ac:dyDescent="0.2">
      <c r="W4191" s="17"/>
      <c r="X4191" s="17"/>
      <c r="Y4191" s="17"/>
    </row>
    <row r="4192" spans="23:25" x14ac:dyDescent="0.2">
      <c r="W4192" s="17"/>
      <c r="X4192" s="17"/>
      <c r="Y4192" s="17"/>
    </row>
    <row r="4193" spans="23:25" x14ac:dyDescent="0.2">
      <c r="W4193" s="17"/>
      <c r="X4193" s="17"/>
      <c r="Y4193" s="17"/>
    </row>
    <row r="4194" spans="23:25" x14ac:dyDescent="0.2">
      <c r="W4194" s="17"/>
      <c r="X4194" s="17"/>
      <c r="Y4194" s="17"/>
    </row>
    <row r="4195" spans="23:25" x14ac:dyDescent="0.2">
      <c r="W4195" s="17"/>
      <c r="X4195" s="17"/>
      <c r="Y4195" s="17"/>
    </row>
    <row r="4196" spans="23:25" x14ac:dyDescent="0.2">
      <c r="W4196" s="17"/>
      <c r="X4196" s="17"/>
      <c r="Y4196" s="17"/>
    </row>
    <row r="4197" spans="23:25" x14ac:dyDescent="0.2">
      <c r="W4197" s="17"/>
      <c r="X4197" s="17"/>
      <c r="Y4197" s="17"/>
    </row>
    <row r="4198" spans="23:25" x14ac:dyDescent="0.2">
      <c r="W4198" s="17"/>
      <c r="X4198" s="17"/>
      <c r="Y4198" s="17"/>
    </row>
    <row r="4199" spans="23:25" x14ac:dyDescent="0.2">
      <c r="W4199" s="17"/>
      <c r="X4199" s="17"/>
      <c r="Y4199" s="17"/>
    </row>
    <row r="4200" spans="23:25" x14ac:dyDescent="0.2">
      <c r="W4200" s="17"/>
      <c r="X4200" s="17"/>
      <c r="Y4200" s="17"/>
    </row>
    <row r="4201" spans="23:25" x14ac:dyDescent="0.2">
      <c r="W4201" s="17"/>
      <c r="X4201" s="17"/>
      <c r="Y4201" s="17"/>
    </row>
    <row r="4202" spans="23:25" x14ac:dyDescent="0.2">
      <c r="W4202" s="17"/>
      <c r="X4202" s="17"/>
      <c r="Y4202" s="17"/>
    </row>
    <row r="4203" spans="23:25" x14ac:dyDescent="0.2">
      <c r="W4203" s="17"/>
      <c r="X4203" s="17"/>
      <c r="Y4203" s="17"/>
    </row>
    <row r="4204" spans="23:25" x14ac:dyDescent="0.2">
      <c r="W4204" s="17"/>
      <c r="X4204" s="17"/>
      <c r="Y4204" s="17"/>
    </row>
    <row r="4205" spans="23:25" x14ac:dyDescent="0.2">
      <c r="W4205" s="17"/>
      <c r="X4205" s="17"/>
      <c r="Y4205" s="17"/>
    </row>
    <row r="4206" spans="23:25" x14ac:dyDescent="0.2">
      <c r="W4206" s="17"/>
      <c r="X4206" s="17"/>
      <c r="Y4206" s="17"/>
    </row>
    <row r="4207" spans="23:25" x14ac:dyDescent="0.2">
      <c r="W4207" s="17"/>
      <c r="X4207" s="17"/>
      <c r="Y4207" s="17"/>
    </row>
    <row r="4208" spans="23:25" x14ac:dyDescent="0.2">
      <c r="W4208" s="17"/>
      <c r="X4208" s="17"/>
      <c r="Y4208" s="17"/>
    </row>
    <row r="4209" spans="23:25" x14ac:dyDescent="0.2">
      <c r="W4209" s="17"/>
      <c r="X4209" s="17"/>
      <c r="Y4209" s="17"/>
    </row>
    <row r="4210" spans="23:25" x14ac:dyDescent="0.2">
      <c r="W4210" s="17"/>
      <c r="X4210" s="17"/>
      <c r="Y4210" s="17"/>
    </row>
    <row r="4211" spans="23:25" x14ac:dyDescent="0.2">
      <c r="W4211" s="17"/>
      <c r="X4211" s="17"/>
      <c r="Y4211" s="17"/>
    </row>
    <row r="4212" spans="23:25" x14ac:dyDescent="0.2">
      <c r="W4212" s="17"/>
      <c r="X4212" s="17"/>
      <c r="Y4212" s="17"/>
    </row>
    <row r="4213" spans="23:25" x14ac:dyDescent="0.2">
      <c r="W4213" s="17"/>
      <c r="X4213" s="17"/>
      <c r="Y4213" s="17"/>
    </row>
    <row r="4214" spans="23:25" x14ac:dyDescent="0.2">
      <c r="W4214" s="17"/>
      <c r="X4214" s="17"/>
      <c r="Y4214" s="17"/>
    </row>
    <row r="4215" spans="23:25" x14ac:dyDescent="0.2">
      <c r="W4215" s="17"/>
      <c r="X4215" s="17"/>
      <c r="Y4215" s="17"/>
    </row>
    <row r="4216" spans="23:25" x14ac:dyDescent="0.2">
      <c r="W4216" s="17"/>
      <c r="X4216" s="17"/>
      <c r="Y4216" s="17"/>
    </row>
    <row r="4217" spans="23:25" x14ac:dyDescent="0.2">
      <c r="W4217" s="17"/>
      <c r="X4217" s="17"/>
      <c r="Y4217" s="17"/>
    </row>
    <row r="4218" spans="23:25" x14ac:dyDescent="0.2">
      <c r="W4218" s="17"/>
      <c r="X4218" s="17"/>
      <c r="Y4218" s="17"/>
    </row>
    <row r="4219" spans="23:25" x14ac:dyDescent="0.2">
      <c r="W4219" s="17"/>
      <c r="X4219" s="17"/>
      <c r="Y4219" s="17"/>
    </row>
    <row r="4220" spans="23:25" x14ac:dyDescent="0.2">
      <c r="W4220" s="17"/>
      <c r="X4220" s="17"/>
      <c r="Y4220" s="17"/>
    </row>
    <row r="4221" spans="23:25" x14ac:dyDescent="0.2">
      <c r="W4221" s="17"/>
      <c r="X4221" s="17"/>
      <c r="Y4221" s="17"/>
    </row>
    <row r="4222" spans="23:25" x14ac:dyDescent="0.2">
      <c r="W4222" s="17"/>
      <c r="X4222" s="17"/>
      <c r="Y4222" s="17"/>
    </row>
    <row r="4223" spans="23:25" x14ac:dyDescent="0.2">
      <c r="W4223" s="17"/>
      <c r="X4223" s="17"/>
      <c r="Y4223" s="17"/>
    </row>
    <row r="4224" spans="23:25" x14ac:dyDescent="0.2">
      <c r="W4224" s="17"/>
      <c r="X4224" s="17"/>
      <c r="Y4224" s="17"/>
    </row>
    <row r="4225" spans="23:25" x14ac:dyDescent="0.2">
      <c r="W4225" s="17"/>
      <c r="X4225" s="17"/>
      <c r="Y4225" s="17"/>
    </row>
    <row r="4226" spans="23:25" x14ac:dyDescent="0.2">
      <c r="W4226" s="17"/>
      <c r="X4226" s="17"/>
      <c r="Y4226" s="17"/>
    </row>
    <row r="4227" spans="23:25" x14ac:dyDescent="0.2">
      <c r="W4227" s="17"/>
      <c r="X4227" s="17"/>
      <c r="Y4227" s="17"/>
    </row>
    <row r="4228" spans="23:25" x14ac:dyDescent="0.2">
      <c r="W4228" s="17"/>
      <c r="X4228" s="17"/>
      <c r="Y4228" s="17"/>
    </row>
    <row r="4229" spans="23:25" x14ac:dyDescent="0.2">
      <c r="W4229" s="17"/>
      <c r="X4229" s="17"/>
      <c r="Y4229" s="17"/>
    </row>
    <row r="4230" spans="23:25" x14ac:dyDescent="0.2">
      <c r="W4230" s="17"/>
      <c r="X4230" s="17"/>
      <c r="Y4230" s="17"/>
    </row>
    <row r="4231" spans="23:25" x14ac:dyDescent="0.2">
      <c r="W4231" s="17"/>
      <c r="X4231" s="17"/>
      <c r="Y4231" s="17"/>
    </row>
    <row r="4232" spans="23:25" x14ac:dyDescent="0.2">
      <c r="W4232" s="17"/>
      <c r="X4232" s="17"/>
      <c r="Y4232" s="17"/>
    </row>
    <row r="4233" spans="23:25" x14ac:dyDescent="0.2">
      <c r="W4233" s="17"/>
      <c r="X4233" s="17"/>
      <c r="Y4233" s="17"/>
    </row>
    <row r="4234" spans="23:25" x14ac:dyDescent="0.2">
      <c r="W4234" s="17"/>
      <c r="X4234" s="17"/>
      <c r="Y4234" s="17"/>
    </row>
    <row r="4235" spans="23:25" x14ac:dyDescent="0.2">
      <c r="W4235" s="17"/>
      <c r="X4235" s="17"/>
      <c r="Y4235" s="17"/>
    </row>
    <row r="4236" spans="23:25" x14ac:dyDescent="0.2">
      <c r="W4236" s="17"/>
      <c r="X4236" s="17"/>
      <c r="Y4236" s="17"/>
    </row>
    <row r="4237" spans="23:25" x14ac:dyDescent="0.2">
      <c r="W4237" s="17"/>
      <c r="X4237" s="17"/>
      <c r="Y4237" s="17"/>
    </row>
    <row r="4238" spans="23:25" x14ac:dyDescent="0.2">
      <c r="W4238" s="17"/>
      <c r="X4238" s="17"/>
      <c r="Y4238" s="17"/>
    </row>
    <row r="4239" spans="23:25" x14ac:dyDescent="0.2">
      <c r="W4239" s="17"/>
      <c r="X4239" s="17"/>
      <c r="Y4239" s="17"/>
    </row>
    <row r="4240" spans="23:25" x14ac:dyDescent="0.2">
      <c r="W4240" s="17"/>
      <c r="X4240" s="17"/>
      <c r="Y4240" s="17"/>
    </row>
    <row r="4241" spans="23:25" x14ac:dyDescent="0.2">
      <c r="W4241" s="17"/>
      <c r="X4241" s="17"/>
      <c r="Y4241" s="17"/>
    </row>
    <row r="4242" spans="23:25" x14ac:dyDescent="0.2">
      <c r="W4242" s="17"/>
      <c r="X4242" s="17"/>
      <c r="Y4242" s="17"/>
    </row>
    <row r="4243" spans="23:25" x14ac:dyDescent="0.2">
      <c r="W4243" s="17"/>
      <c r="X4243" s="17"/>
      <c r="Y4243" s="17"/>
    </row>
    <row r="4244" spans="23:25" x14ac:dyDescent="0.2">
      <c r="W4244" s="17"/>
      <c r="X4244" s="17"/>
      <c r="Y4244" s="17"/>
    </row>
    <row r="4245" spans="23:25" x14ac:dyDescent="0.2">
      <c r="W4245" s="17"/>
      <c r="X4245" s="17"/>
      <c r="Y4245" s="17"/>
    </row>
    <row r="4246" spans="23:25" x14ac:dyDescent="0.2">
      <c r="W4246" s="17"/>
      <c r="X4246" s="17"/>
      <c r="Y4246" s="17"/>
    </row>
    <row r="4247" spans="23:25" x14ac:dyDescent="0.2">
      <c r="W4247" s="17"/>
      <c r="X4247" s="17"/>
      <c r="Y4247" s="17"/>
    </row>
    <row r="4248" spans="23:25" x14ac:dyDescent="0.2">
      <c r="W4248" s="17"/>
      <c r="X4248" s="17"/>
      <c r="Y4248" s="17"/>
    </row>
    <row r="4249" spans="23:25" x14ac:dyDescent="0.2">
      <c r="W4249" s="17"/>
      <c r="X4249" s="17"/>
      <c r="Y4249" s="17"/>
    </row>
    <row r="4250" spans="23:25" x14ac:dyDescent="0.2">
      <c r="W4250" s="17"/>
      <c r="X4250" s="17"/>
      <c r="Y4250" s="17"/>
    </row>
    <row r="4251" spans="23:25" x14ac:dyDescent="0.2">
      <c r="W4251" s="17"/>
      <c r="X4251" s="17"/>
      <c r="Y4251" s="17"/>
    </row>
    <row r="4252" spans="23:25" x14ac:dyDescent="0.2">
      <c r="W4252" s="17"/>
      <c r="X4252" s="17"/>
      <c r="Y4252" s="17"/>
    </row>
    <row r="4253" spans="23:25" x14ac:dyDescent="0.2">
      <c r="W4253" s="17"/>
      <c r="X4253" s="17"/>
      <c r="Y4253" s="17"/>
    </row>
    <row r="4254" spans="23:25" x14ac:dyDescent="0.2">
      <c r="W4254" s="17"/>
      <c r="X4254" s="17"/>
      <c r="Y4254" s="17"/>
    </row>
    <row r="4255" spans="23:25" x14ac:dyDescent="0.2">
      <c r="W4255" s="17"/>
      <c r="X4255" s="17"/>
      <c r="Y4255" s="17"/>
    </row>
    <row r="4256" spans="23:25" x14ac:dyDescent="0.2">
      <c r="W4256" s="17"/>
      <c r="X4256" s="17"/>
      <c r="Y4256" s="17"/>
    </row>
    <row r="4257" spans="23:25" x14ac:dyDescent="0.2">
      <c r="W4257" s="17"/>
      <c r="X4257" s="17"/>
      <c r="Y4257" s="17"/>
    </row>
    <row r="4258" spans="23:25" x14ac:dyDescent="0.2">
      <c r="W4258" s="17"/>
      <c r="X4258" s="17"/>
      <c r="Y4258" s="17"/>
    </row>
    <row r="4259" spans="23:25" x14ac:dyDescent="0.2">
      <c r="W4259" s="17"/>
      <c r="X4259" s="17"/>
      <c r="Y4259" s="17"/>
    </row>
    <row r="4260" spans="23:25" x14ac:dyDescent="0.2">
      <c r="W4260" s="17"/>
      <c r="X4260" s="17"/>
      <c r="Y4260" s="17"/>
    </row>
    <row r="4261" spans="23:25" x14ac:dyDescent="0.2">
      <c r="W4261" s="17"/>
      <c r="X4261" s="17"/>
      <c r="Y4261" s="17"/>
    </row>
    <row r="4262" spans="23:25" x14ac:dyDescent="0.2">
      <c r="W4262" s="17"/>
      <c r="X4262" s="17"/>
      <c r="Y4262" s="17"/>
    </row>
    <row r="4263" spans="23:25" x14ac:dyDescent="0.2">
      <c r="W4263" s="17"/>
      <c r="X4263" s="17"/>
      <c r="Y4263" s="17"/>
    </row>
    <row r="4264" spans="23:25" x14ac:dyDescent="0.2">
      <c r="W4264" s="17"/>
      <c r="X4264" s="17"/>
      <c r="Y4264" s="17"/>
    </row>
    <row r="4265" spans="23:25" x14ac:dyDescent="0.2">
      <c r="W4265" s="17"/>
      <c r="X4265" s="17"/>
      <c r="Y4265" s="17"/>
    </row>
    <row r="4266" spans="23:25" x14ac:dyDescent="0.2">
      <c r="W4266" s="17"/>
      <c r="X4266" s="17"/>
      <c r="Y4266" s="17"/>
    </row>
    <row r="4267" spans="23:25" x14ac:dyDescent="0.2">
      <c r="W4267" s="17"/>
      <c r="X4267" s="17"/>
      <c r="Y4267" s="17"/>
    </row>
    <row r="4268" spans="23:25" x14ac:dyDescent="0.2">
      <c r="W4268" s="17"/>
      <c r="X4268" s="17"/>
      <c r="Y4268" s="17"/>
    </row>
    <row r="4269" spans="23:25" x14ac:dyDescent="0.2">
      <c r="W4269" s="17"/>
      <c r="X4269" s="17"/>
      <c r="Y4269" s="17"/>
    </row>
    <row r="4270" spans="23:25" x14ac:dyDescent="0.2">
      <c r="W4270" s="17"/>
      <c r="X4270" s="17"/>
      <c r="Y4270" s="17"/>
    </row>
    <row r="4271" spans="23:25" x14ac:dyDescent="0.2">
      <c r="W4271" s="17"/>
      <c r="X4271" s="17"/>
      <c r="Y4271" s="17"/>
    </row>
    <row r="4272" spans="23:25" x14ac:dyDescent="0.2">
      <c r="W4272" s="17"/>
      <c r="X4272" s="17"/>
      <c r="Y4272" s="17"/>
    </row>
    <row r="4273" spans="23:25" x14ac:dyDescent="0.2">
      <c r="W4273" s="17"/>
      <c r="X4273" s="17"/>
      <c r="Y4273" s="17"/>
    </row>
    <row r="4274" spans="23:25" x14ac:dyDescent="0.2">
      <c r="W4274" s="17"/>
      <c r="X4274" s="17"/>
      <c r="Y4274" s="17"/>
    </row>
    <row r="4275" spans="23:25" x14ac:dyDescent="0.2">
      <c r="W4275" s="17"/>
      <c r="X4275" s="17"/>
      <c r="Y4275" s="17"/>
    </row>
    <row r="4276" spans="23:25" x14ac:dyDescent="0.2">
      <c r="W4276" s="17"/>
      <c r="X4276" s="17"/>
      <c r="Y4276" s="17"/>
    </row>
    <row r="4277" spans="23:25" x14ac:dyDescent="0.2">
      <c r="W4277" s="17"/>
      <c r="X4277" s="17"/>
      <c r="Y4277" s="17"/>
    </row>
    <row r="4278" spans="23:25" x14ac:dyDescent="0.2">
      <c r="W4278" s="17"/>
      <c r="X4278" s="17"/>
      <c r="Y4278" s="17"/>
    </row>
    <row r="4279" spans="23:25" x14ac:dyDescent="0.2">
      <c r="W4279" s="17"/>
      <c r="X4279" s="17"/>
      <c r="Y4279" s="17"/>
    </row>
    <row r="4280" spans="23:25" x14ac:dyDescent="0.2">
      <c r="W4280" s="17"/>
      <c r="X4280" s="17"/>
      <c r="Y4280" s="17"/>
    </row>
    <row r="4281" spans="23:25" x14ac:dyDescent="0.2">
      <c r="W4281" s="17"/>
      <c r="X4281" s="17"/>
      <c r="Y4281" s="17"/>
    </row>
    <row r="4282" spans="23:25" x14ac:dyDescent="0.2">
      <c r="W4282" s="17"/>
      <c r="X4282" s="17"/>
      <c r="Y4282" s="17"/>
    </row>
    <row r="4283" spans="23:25" x14ac:dyDescent="0.2">
      <c r="W4283" s="17"/>
      <c r="X4283" s="17"/>
      <c r="Y4283" s="17"/>
    </row>
    <row r="4284" spans="23:25" x14ac:dyDescent="0.2">
      <c r="W4284" s="17"/>
      <c r="X4284" s="17"/>
      <c r="Y4284" s="17"/>
    </row>
    <row r="4285" spans="23:25" x14ac:dyDescent="0.2">
      <c r="W4285" s="17"/>
      <c r="X4285" s="17"/>
      <c r="Y4285" s="17"/>
    </row>
    <row r="4286" spans="23:25" x14ac:dyDescent="0.2">
      <c r="W4286" s="17"/>
      <c r="X4286" s="17"/>
      <c r="Y4286" s="17"/>
    </row>
    <row r="4287" spans="23:25" x14ac:dyDescent="0.2">
      <c r="W4287" s="17"/>
      <c r="X4287" s="17"/>
      <c r="Y4287" s="17"/>
    </row>
    <row r="4288" spans="23:25" x14ac:dyDescent="0.2">
      <c r="W4288" s="17"/>
      <c r="X4288" s="17"/>
      <c r="Y4288" s="17"/>
    </row>
    <row r="4289" spans="23:25" x14ac:dyDescent="0.2">
      <c r="W4289" s="17"/>
      <c r="X4289" s="17"/>
      <c r="Y4289" s="17"/>
    </row>
    <row r="4290" spans="23:25" x14ac:dyDescent="0.2">
      <c r="W4290" s="17"/>
      <c r="X4290" s="17"/>
      <c r="Y4290" s="17"/>
    </row>
    <row r="4291" spans="23:25" x14ac:dyDescent="0.2">
      <c r="W4291" s="17"/>
      <c r="X4291" s="17"/>
      <c r="Y4291" s="17"/>
    </row>
    <row r="4292" spans="23:25" x14ac:dyDescent="0.2">
      <c r="W4292" s="17"/>
      <c r="X4292" s="17"/>
      <c r="Y4292" s="17"/>
    </row>
    <row r="4293" spans="23:25" x14ac:dyDescent="0.2">
      <c r="W4293" s="17"/>
      <c r="X4293" s="17"/>
      <c r="Y4293" s="17"/>
    </row>
    <row r="4294" spans="23:25" x14ac:dyDescent="0.2">
      <c r="W4294" s="17"/>
      <c r="X4294" s="17"/>
      <c r="Y4294" s="17"/>
    </row>
    <row r="4295" spans="23:25" x14ac:dyDescent="0.2">
      <c r="W4295" s="17"/>
      <c r="X4295" s="17"/>
      <c r="Y4295" s="17"/>
    </row>
    <row r="4296" spans="23:25" x14ac:dyDescent="0.2">
      <c r="W4296" s="17"/>
      <c r="X4296" s="17"/>
      <c r="Y4296" s="17"/>
    </row>
    <row r="4297" spans="23:25" x14ac:dyDescent="0.2">
      <c r="W4297" s="17"/>
      <c r="X4297" s="17"/>
      <c r="Y4297" s="17"/>
    </row>
    <row r="4298" spans="23:25" x14ac:dyDescent="0.2">
      <c r="W4298" s="17"/>
      <c r="X4298" s="17"/>
      <c r="Y4298" s="17"/>
    </row>
    <row r="4299" spans="23:25" x14ac:dyDescent="0.2">
      <c r="W4299" s="17"/>
      <c r="X4299" s="17"/>
      <c r="Y4299" s="17"/>
    </row>
    <row r="4300" spans="23:25" x14ac:dyDescent="0.2">
      <c r="W4300" s="17"/>
      <c r="X4300" s="17"/>
      <c r="Y4300" s="17"/>
    </row>
    <row r="4301" spans="23:25" x14ac:dyDescent="0.2">
      <c r="W4301" s="17"/>
      <c r="X4301" s="17"/>
      <c r="Y4301" s="17"/>
    </row>
    <row r="4302" spans="23:25" x14ac:dyDescent="0.2">
      <c r="W4302" s="17"/>
      <c r="X4302" s="17"/>
      <c r="Y4302" s="17"/>
    </row>
    <row r="4303" spans="23:25" x14ac:dyDescent="0.2">
      <c r="W4303" s="17"/>
      <c r="X4303" s="17"/>
      <c r="Y4303" s="17"/>
    </row>
    <row r="4304" spans="23:25" x14ac:dyDescent="0.2">
      <c r="W4304" s="17"/>
      <c r="X4304" s="17"/>
      <c r="Y4304" s="17"/>
    </row>
    <row r="4305" spans="23:25" x14ac:dyDescent="0.2">
      <c r="W4305" s="17"/>
      <c r="X4305" s="17"/>
      <c r="Y4305" s="17"/>
    </row>
    <row r="4306" spans="23:25" x14ac:dyDescent="0.2">
      <c r="W4306" s="17"/>
      <c r="X4306" s="17"/>
      <c r="Y4306" s="17"/>
    </row>
    <row r="4307" spans="23:25" x14ac:dyDescent="0.2">
      <c r="W4307" s="17"/>
      <c r="X4307" s="17"/>
      <c r="Y4307" s="17"/>
    </row>
    <row r="4308" spans="23:25" x14ac:dyDescent="0.2">
      <c r="W4308" s="17"/>
      <c r="X4308" s="17"/>
      <c r="Y4308" s="17"/>
    </row>
    <row r="4309" spans="23:25" x14ac:dyDescent="0.2">
      <c r="W4309" s="17"/>
      <c r="X4309" s="17"/>
      <c r="Y4309" s="17"/>
    </row>
    <row r="4310" spans="23:25" x14ac:dyDescent="0.2">
      <c r="W4310" s="17"/>
      <c r="X4310" s="17"/>
      <c r="Y4310" s="17"/>
    </row>
    <row r="4311" spans="23:25" x14ac:dyDescent="0.2">
      <c r="W4311" s="17"/>
      <c r="X4311" s="17"/>
      <c r="Y4311" s="17"/>
    </row>
    <row r="4312" spans="23:25" x14ac:dyDescent="0.2">
      <c r="W4312" s="17"/>
      <c r="X4312" s="17"/>
      <c r="Y4312" s="17"/>
    </row>
    <row r="4313" spans="23:25" x14ac:dyDescent="0.2">
      <c r="W4313" s="17"/>
      <c r="X4313" s="17"/>
      <c r="Y4313" s="17"/>
    </row>
    <row r="4314" spans="23:25" x14ac:dyDescent="0.2">
      <c r="W4314" s="17"/>
      <c r="X4314" s="17"/>
      <c r="Y4314" s="17"/>
    </row>
    <row r="4315" spans="23:25" x14ac:dyDescent="0.2">
      <c r="W4315" s="17"/>
      <c r="X4315" s="17"/>
      <c r="Y4315" s="17"/>
    </row>
    <row r="4316" spans="23:25" x14ac:dyDescent="0.2">
      <c r="W4316" s="17"/>
      <c r="X4316" s="17"/>
      <c r="Y4316" s="17"/>
    </row>
    <row r="4317" spans="23:25" x14ac:dyDescent="0.2">
      <c r="W4317" s="17"/>
      <c r="X4317" s="17"/>
      <c r="Y4317" s="17"/>
    </row>
    <row r="4318" spans="23:25" x14ac:dyDescent="0.2">
      <c r="W4318" s="17"/>
      <c r="X4318" s="17"/>
      <c r="Y4318" s="17"/>
    </row>
    <row r="4319" spans="23:25" x14ac:dyDescent="0.2">
      <c r="W4319" s="17"/>
      <c r="X4319" s="17"/>
      <c r="Y4319" s="17"/>
    </row>
    <row r="4320" spans="23:25" x14ac:dyDescent="0.2">
      <c r="W4320" s="17"/>
      <c r="X4320" s="17"/>
      <c r="Y4320" s="17"/>
    </row>
    <row r="4321" spans="23:25" x14ac:dyDescent="0.2">
      <c r="W4321" s="17"/>
      <c r="X4321" s="17"/>
      <c r="Y4321" s="17"/>
    </row>
    <row r="4322" spans="23:25" x14ac:dyDescent="0.2">
      <c r="W4322" s="17"/>
      <c r="X4322" s="17"/>
      <c r="Y4322" s="17"/>
    </row>
    <row r="4323" spans="23:25" x14ac:dyDescent="0.2">
      <c r="W4323" s="17"/>
      <c r="X4323" s="17"/>
      <c r="Y4323" s="17"/>
    </row>
    <row r="4324" spans="23:25" x14ac:dyDescent="0.2">
      <c r="W4324" s="17"/>
      <c r="X4324" s="17"/>
      <c r="Y4324" s="17"/>
    </row>
    <row r="4325" spans="23:25" x14ac:dyDescent="0.2">
      <c r="W4325" s="17"/>
      <c r="X4325" s="17"/>
      <c r="Y4325" s="17"/>
    </row>
    <row r="4326" spans="23:25" x14ac:dyDescent="0.2">
      <c r="W4326" s="17"/>
      <c r="X4326" s="17"/>
      <c r="Y4326" s="17"/>
    </row>
    <row r="4327" spans="23:25" x14ac:dyDescent="0.2">
      <c r="W4327" s="17"/>
      <c r="X4327" s="17"/>
      <c r="Y4327" s="17"/>
    </row>
    <row r="4328" spans="23:25" x14ac:dyDescent="0.2">
      <c r="W4328" s="17"/>
      <c r="X4328" s="17"/>
      <c r="Y4328" s="17"/>
    </row>
    <row r="4329" spans="23:25" x14ac:dyDescent="0.2">
      <c r="W4329" s="17"/>
      <c r="X4329" s="17"/>
      <c r="Y4329" s="17"/>
    </row>
    <row r="4330" spans="23:25" x14ac:dyDescent="0.2">
      <c r="W4330" s="17"/>
      <c r="X4330" s="17"/>
      <c r="Y4330" s="17"/>
    </row>
    <row r="4331" spans="23:25" x14ac:dyDescent="0.2">
      <c r="W4331" s="17"/>
      <c r="X4331" s="17"/>
      <c r="Y4331" s="17"/>
    </row>
    <row r="4332" spans="23:25" x14ac:dyDescent="0.2">
      <c r="W4332" s="17"/>
      <c r="X4332" s="17"/>
      <c r="Y4332" s="17"/>
    </row>
    <row r="4333" spans="23:25" x14ac:dyDescent="0.2">
      <c r="W4333" s="17"/>
      <c r="X4333" s="17"/>
      <c r="Y4333" s="17"/>
    </row>
    <row r="4334" spans="23:25" x14ac:dyDescent="0.2">
      <c r="W4334" s="17"/>
      <c r="X4334" s="17"/>
      <c r="Y4334" s="17"/>
    </row>
    <row r="4335" spans="23:25" x14ac:dyDescent="0.2">
      <c r="W4335" s="17"/>
      <c r="X4335" s="17"/>
      <c r="Y4335" s="17"/>
    </row>
    <row r="4336" spans="23:25" x14ac:dyDescent="0.2">
      <c r="W4336" s="17"/>
      <c r="X4336" s="17"/>
      <c r="Y4336" s="17"/>
    </row>
    <row r="4337" spans="23:25" x14ac:dyDescent="0.2">
      <c r="W4337" s="17"/>
      <c r="X4337" s="17"/>
      <c r="Y4337" s="17"/>
    </row>
    <row r="4338" spans="23:25" x14ac:dyDescent="0.2">
      <c r="W4338" s="17"/>
      <c r="X4338" s="17"/>
      <c r="Y4338" s="17"/>
    </row>
    <row r="4339" spans="23:25" x14ac:dyDescent="0.2">
      <c r="W4339" s="17"/>
      <c r="X4339" s="17"/>
      <c r="Y4339" s="17"/>
    </row>
    <row r="4340" spans="23:25" x14ac:dyDescent="0.2">
      <c r="W4340" s="17"/>
      <c r="X4340" s="17"/>
      <c r="Y4340" s="17"/>
    </row>
    <row r="4341" spans="23:25" x14ac:dyDescent="0.2">
      <c r="W4341" s="17"/>
      <c r="X4341" s="17"/>
      <c r="Y4341" s="17"/>
    </row>
    <row r="4342" spans="23:25" x14ac:dyDescent="0.2">
      <c r="W4342" s="17"/>
      <c r="X4342" s="17"/>
      <c r="Y4342" s="17"/>
    </row>
    <row r="4343" spans="23:25" x14ac:dyDescent="0.2">
      <c r="W4343" s="17"/>
      <c r="X4343" s="17"/>
      <c r="Y4343" s="17"/>
    </row>
    <row r="4344" spans="23:25" x14ac:dyDescent="0.2">
      <c r="W4344" s="17"/>
      <c r="X4344" s="17"/>
      <c r="Y4344" s="17"/>
    </row>
    <row r="4345" spans="23:25" x14ac:dyDescent="0.2">
      <c r="W4345" s="17"/>
      <c r="X4345" s="17"/>
      <c r="Y4345" s="17"/>
    </row>
    <row r="4346" spans="23:25" x14ac:dyDescent="0.2">
      <c r="W4346" s="17"/>
      <c r="X4346" s="17"/>
      <c r="Y4346" s="17"/>
    </row>
    <row r="4347" spans="23:25" x14ac:dyDescent="0.2">
      <c r="W4347" s="17"/>
      <c r="X4347" s="17"/>
      <c r="Y4347" s="17"/>
    </row>
    <row r="4348" spans="23:25" x14ac:dyDescent="0.2">
      <c r="W4348" s="17"/>
      <c r="X4348" s="17"/>
      <c r="Y4348" s="17"/>
    </row>
    <row r="4349" spans="23:25" x14ac:dyDescent="0.2">
      <c r="W4349" s="17"/>
      <c r="X4349" s="17"/>
      <c r="Y4349" s="17"/>
    </row>
    <row r="4350" spans="23:25" x14ac:dyDescent="0.2">
      <c r="W4350" s="17"/>
      <c r="X4350" s="17"/>
      <c r="Y4350" s="17"/>
    </row>
    <row r="4351" spans="23:25" x14ac:dyDescent="0.2">
      <c r="W4351" s="17"/>
      <c r="X4351" s="17"/>
      <c r="Y4351" s="17"/>
    </row>
    <row r="4352" spans="23:25" x14ac:dyDescent="0.2">
      <c r="W4352" s="17"/>
      <c r="X4352" s="17"/>
      <c r="Y4352" s="17"/>
    </row>
    <row r="4353" spans="23:25" x14ac:dyDescent="0.2">
      <c r="W4353" s="17"/>
      <c r="X4353" s="17"/>
      <c r="Y4353" s="17"/>
    </row>
    <row r="4354" spans="23:25" x14ac:dyDescent="0.2">
      <c r="W4354" s="17"/>
      <c r="X4354" s="17"/>
      <c r="Y4354" s="17"/>
    </row>
    <row r="4355" spans="23:25" x14ac:dyDescent="0.2">
      <c r="W4355" s="17"/>
      <c r="X4355" s="17"/>
      <c r="Y4355" s="17"/>
    </row>
    <row r="4356" spans="23:25" x14ac:dyDescent="0.2">
      <c r="W4356" s="17"/>
      <c r="X4356" s="17"/>
      <c r="Y4356" s="17"/>
    </row>
    <row r="4357" spans="23:25" x14ac:dyDescent="0.2">
      <c r="W4357" s="17"/>
      <c r="X4357" s="17"/>
      <c r="Y4357" s="17"/>
    </row>
    <row r="4358" spans="23:25" x14ac:dyDescent="0.2">
      <c r="W4358" s="17"/>
      <c r="X4358" s="17"/>
      <c r="Y4358" s="17"/>
    </row>
    <row r="4359" spans="23:25" x14ac:dyDescent="0.2">
      <c r="W4359" s="17"/>
      <c r="X4359" s="17"/>
      <c r="Y4359" s="17"/>
    </row>
    <row r="4360" spans="23:25" x14ac:dyDescent="0.2">
      <c r="W4360" s="17"/>
      <c r="X4360" s="17"/>
      <c r="Y4360" s="17"/>
    </row>
    <row r="4361" spans="23:25" x14ac:dyDescent="0.2">
      <c r="W4361" s="17"/>
      <c r="X4361" s="17"/>
      <c r="Y4361" s="17"/>
    </row>
    <row r="4362" spans="23:25" x14ac:dyDescent="0.2">
      <c r="W4362" s="17"/>
      <c r="X4362" s="17"/>
      <c r="Y4362" s="17"/>
    </row>
    <row r="4363" spans="23:25" x14ac:dyDescent="0.2">
      <c r="W4363" s="17"/>
      <c r="X4363" s="17"/>
      <c r="Y4363" s="17"/>
    </row>
    <row r="4364" spans="23:25" x14ac:dyDescent="0.2">
      <c r="W4364" s="17"/>
      <c r="X4364" s="17"/>
      <c r="Y4364" s="17"/>
    </row>
    <row r="4365" spans="23:25" x14ac:dyDescent="0.2">
      <c r="W4365" s="17"/>
      <c r="X4365" s="17"/>
      <c r="Y4365" s="17"/>
    </row>
    <row r="4366" spans="23:25" x14ac:dyDescent="0.2">
      <c r="W4366" s="17"/>
      <c r="X4366" s="17"/>
      <c r="Y4366" s="17"/>
    </row>
    <row r="4367" spans="23:25" x14ac:dyDescent="0.2">
      <c r="W4367" s="17"/>
      <c r="X4367" s="17"/>
      <c r="Y4367" s="17"/>
    </row>
    <row r="4368" spans="23:25" x14ac:dyDescent="0.2">
      <c r="W4368" s="17"/>
      <c r="X4368" s="17"/>
      <c r="Y4368" s="17"/>
    </row>
    <row r="4369" spans="23:25" x14ac:dyDescent="0.2">
      <c r="W4369" s="17"/>
      <c r="X4369" s="17"/>
      <c r="Y4369" s="17"/>
    </row>
    <row r="4370" spans="23:25" x14ac:dyDescent="0.2">
      <c r="W4370" s="17"/>
      <c r="X4370" s="17"/>
      <c r="Y4370" s="17"/>
    </row>
    <row r="4371" spans="23:25" x14ac:dyDescent="0.2">
      <c r="W4371" s="17"/>
      <c r="X4371" s="17"/>
      <c r="Y4371" s="17"/>
    </row>
    <row r="4372" spans="23:25" x14ac:dyDescent="0.2">
      <c r="W4372" s="17"/>
      <c r="X4372" s="17"/>
      <c r="Y4372" s="17"/>
    </row>
    <row r="4373" spans="23:25" x14ac:dyDescent="0.2">
      <c r="W4373" s="17"/>
      <c r="X4373" s="17"/>
      <c r="Y4373" s="17"/>
    </row>
    <row r="4374" spans="23:25" x14ac:dyDescent="0.2">
      <c r="W4374" s="17"/>
      <c r="X4374" s="17"/>
      <c r="Y4374" s="17"/>
    </row>
    <row r="4375" spans="23:25" x14ac:dyDescent="0.2">
      <c r="W4375" s="17"/>
      <c r="X4375" s="17"/>
      <c r="Y4375" s="17"/>
    </row>
    <row r="4376" spans="23:25" x14ac:dyDescent="0.2">
      <c r="W4376" s="17"/>
      <c r="X4376" s="17"/>
      <c r="Y4376" s="17"/>
    </row>
    <row r="4377" spans="23:25" x14ac:dyDescent="0.2">
      <c r="W4377" s="17"/>
      <c r="X4377" s="17"/>
      <c r="Y4377" s="17"/>
    </row>
    <row r="4378" spans="23:25" x14ac:dyDescent="0.2">
      <c r="W4378" s="17"/>
      <c r="X4378" s="17"/>
      <c r="Y4378" s="17"/>
    </row>
    <row r="4379" spans="23:25" x14ac:dyDescent="0.2">
      <c r="W4379" s="17"/>
      <c r="X4379" s="17"/>
      <c r="Y4379" s="17"/>
    </row>
    <row r="4380" spans="23:25" x14ac:dyDescent="0.2">
      <c r="W4380" s="17"/>
      <c r="X4380" s="17"/>
      <c r="Y4380" s="17"/>
    </row>
    <row r="4381" spans="23:25" x14ac:dyDescent="0.2">
      <c r="W4381" s="17"/>
      <c r="X4381" s="17"/>
      <c r="Y4381" s="17"/>
    </row>
    <row r="4382" spans="23:25" x14ac:dyDescent="0.2">
      <c r="W4382" s="17"/>
      <c r="X4382" s="17"/>
      <c r="Y4382" s="17"/>
    </row>
    <row r="4383" spans="23:25" x14ac:dyDescent="0.2">
      <c r="W4383" s="17"/>
      <c r="X4383" s="17"/>
      <c r="Y4383" s="17"/>
    </row>
    <row r="4384" spans="23:25" x14ac:dyDescent="0.2">
      <c r="W4384" s="17"/>
      <c r="X4384" s="17"/>
      <c r="Y4384" s="17"/>
    </row>
    <row r="4385" spans="23:25" x14ac:dyDescent="0.2">
      <c r="W4385" s="17"/>
      <c r="X4385" s="17"/>
      <c r="Y4385" s="17"/>
    </row>
    <row r="4386" spans="23:25" x14ac:dyDescent="0.2">
      <c r="W4386" s="17"/>
      <c r="X4386" s="17"/>
      <c r="Y4386" s="17"/>
    </row>
    <row r="4387" spans="23:25" x14ac:dyDescent="0.2">
      <c r="W4387" s="17"/>
      <c r="X4387" s="17"/>
      <c r="Y4387" s="17"/>
    </row>
    <row r="4388" spans="23:25" x14ac:dyDescent="0.2">
      <c r="W4388" s="17"/>
      <c r="X4388" s="17"/>
      <c r="Y4388" s="17"/>
    </row>
    <row r="4389" spans="23:25" x14ac:dyDescent="0.2">
      <c r="W4389" s="17"/>
      <c r="X4389" s="17"/>
      <c r="Y4389" s="17"/>
    </row>
    <row r="4390" spans="23:25" x14ac:dyDescent="0.2">
      <c r="W4390" s="17"/>
      <c r="X4390" s="17"/>
      <c r="Y4390" s="17"/>
    </row>
    <row r="4391" spans="23:25" x14ac:dyDescent="0.2">
      <c r="W4391" s="17"/>
      <c r="X4391" s="17"/>
      <c r="Y4391" s="17"/>
    </row>
    <row r="4392" spans="23:25" x14ac:dyDescent="0.2">
      <c r="W4392" s="17"/>
      <c r="X4392" s="17"/>
      <c r="Y4392" s="17"/>
    </row>
    <row r="4393" spans="23:25" x14ac:dyDescent="0.2">
      <c r="W4393" s="17"/>
      <c r="X4393" s="17"/>
      <c r="Y4393" s="17"/>
    </row>
    <row r="4394" spans="23:25" x14ac:dyDescent="0.2">
      <c r="W4394" s="17"/>
      <c r="X4394" s="17"/>
      <c r="Y4394" s="17"/>
    </row>
    <row r="4395" spans="23:25" x14ac:dyDescent="0.2">
      <c r="W4395" s="17"/>
      <c r="X4395" s="17"/>
      <c r="Y4395" s="17"/>
    </row>
    <row r="4396" spans="23:25" x14ac:dyDescent="0.2">
      <c r="W4396" s="17"/>
      <c r="X4396" s="17"/>
      <c r="Y4396" s="17"/>
    </row>
    <row r="4397" spans="23:25" x14ac:dyDescent="0.2">
      <c r="W4397" s="17"/>
      <c r="X4397" s="17"/>
      <c r="Y4397" s="17"/>
    </row>
    <row r="4398" spans="23:25" x14ac:dyDescent="0.2">
      <c r="W4398" s="17"/>
      <c r="X4398" s="17"/>
      <c r="Y4398" s="17"/>
    </row>
    <row r="4399" spans="23:25" x14ac:dyDescent="0.2">
      <c r="W4399" s="17"/>
      <c r="X4399" s="17"/>
      <c r="Y4399" s="17"/>
    </row>
    <row r="4400" spans="23:25" x14ac:dyDescent="0.2">
      <c r="W4400" s="17"/>
      <c r="X4400" s="17"/>
      <c r="Y4400" s="17"/>
    </row>
    <row r="4401" spans="23:25" x14ac:dyDescent="0.2">
      <c r="W4401" s="17"/>
      <c r="X4401" s="17"/>
      <c r="Y4401" s="17"/>
    </row>
    <row r="4402" spans="23:25" x14ac:dyDescent="0.2">
      <c r="W4402" s="17"/>
      <c r="X4402" s="17"/>
      <c r="Y4402" s="17"/>
    </row>
    <row r="4403" spans="23:25" x14ac:dyDescent="0.2">
      <c r="W4403" s="17"/>
      <c r="X4403" s="17"/>
      <c r="Y4403" s="17"/>
    </row>
    <row r="4404" spans="23:25" x14ac:dyDescent="0.2">
      <c r="W4404" s="17"/>
      <c r="X4404" s="17"/>
      <c r="Y4404" s="17"/>
    </row>
    <row r="4405" spans="23:25" x14ac:dyDescent="0.2">
      <c r="W4405" s="17"/>
      <c r="X4405" s="17"/>
      <c r="Y4405" s="17"/>
    </row>
    <row r="4406" spans="23:25" x14ac:dyDescent="0.2">
      <c r="W4406" s="17"/>
      <c r="X4406" s="17"/>
      <c r="Y4406" s="17"/>
    </row>
    <row r="4407" spans="23:25" x14ac:dyDescent="0.2">
      <c r="W4407" s="17"/>
      <c r="X4407" s="17"/>
      <c r="Y4407" s="17"/>
    </row>
    <row r="4408" spans="23:25" x14ac:dyDescent="0.2">
      <c r="W4408" s="17"/>
      <c r="X4408" s="17"/>
      <c r="Y4408" s="17"/>
    </row>
    <row r="4409" spans="23:25" x14ac:dyDescent="0.2">
      <c r="W4409" s="17"/>
      <c r="X4409" s="17"/>
      <c r="Y4409" s="17"/>
    </row>
    <row r="4410" spans="23:25" x14ac:dyDescent="0.2">
      <c r="W4410" s="17"/>
      <c r="X4410" s="17"/>
      <c r="Y4410" s="17"/>
    </row>
    <row r="4411" spans="23:25" x14ac:dyDescent="0.2">
      <c r="W4411" s="17"/>
      <c r="X4411" s="17"/>
      <c r="Y4411" s="17"/>
    </row>
    <row r="4412" spans="23:25" x14ac:dyDescent="0.2">
      <c r="W4412" s="17"/>
      <c r="X4412" s="17"/>
      <c r="Y4412" s="17"/>
    </row>
    <row r="4413" spans="23:25" x14ac:dyDescent="0.2">
      <c r="W4413" s="17"/>
      <c r="X4413" s="17"/>
      <c r="Y4413" s="17"/>
    </row>
    <row r="4414" spans="23:25" x14ac:dyDescent="0.2">
      <c r="W4414" s="17"/>
      <c r="X4414" s="17"/>
      <c r="Y4414" s="17"/>
    </row>
    <row r="4415" spans="23:25" x14ac:dyDescent="0.2">
      <c r="W4415" s="17"/>
      <c r="X4415" s="17"/>
      <c r="Y4415" s="17"/>
    </row>
    <row r="4416" spans="23:25" x14ac:dyDescent="0.2">
      <c r="W4416" s="17"/>
      <c r="X4416" s="17"/>
      <c r="Y4416" s="17"/>
    </row>
    <row r="4417" spans="23:25" x14ac:dyDescent="0.2">
      <c r="W4417" s="17"/>
      <c r="X4417" s="17"/>
      <c r="Y4417" s="17"/>
    </row>
    <row r="4418" spans="23:25" x14ac:dyDescent="0.2">
      <c r="W4418" s="17"/>
      <c r="X4418" s="17"/>
      <c r="Y4418" s="17"/>
    </row>
    <row r="4419" spans="23:25" x14ac:dyDescent="0.2">
      <c r="W4419" s="17"/>
      <c r="X4419" s="17"/>
      <c r="Y4419" s="17"/>
    </row>
    <row r="4420" spans="23:25" x14ac:dyDescent="0.2">
      <c r="W4420" s="17"/>
      <c r="X4420" s="17"/>
      <c r="Y4420" s="17"/>
    </row>
    <row r="4421" spans="23:25" x14ac:dyDescent="0.2">
      <c r="W4421" s="17"/>
      <c r="X4421" s="17"/>
      <c r="Y4421" s="17"/>
    </row>
    <row r="4422" spans="23:25" x14ac:dyDescent="0.2">
      <c r="W4422" s="17"/>
      <c r="X4422" s="17"/>
      <c r="Y4422" s="17"/>
    </row>
    <row r="4423" spans="23:25" x14ac:dyDescent="0.2">
      <c r="W4423" s="17"/>
      <c r="X4423" s="17"/>
      <c r="Y4423" s="17"/>
    </row>
    <row r="4424" spans="23:25" x14ac:dyDescent="0.2">
      <c r="W4424" s="17"/>
      <c r="X4424" s="17"/>
      <c r="Y4424" s="17"/>
    </row>
    <row r="4425" spans="23:25" x14ac:dyDescent="0.2">
      <c r="W4425" s="17"/>
      <c r="X4425" s="17"/>
      <c r="Y4425" s="17"/>
    </row>
    <row r="4426" spans="23:25" x14ac:dyDescent="0.2">
      <c r="W4426" s="17"/>
      <c r="X4426" s="17"/>
      <c r="Y4426" s="17"/>
    </row>
    <row r="4427" spans="23:25" x14ac:dyDescent="0.2">
      <c r="W4427" s="17"/>
      <c r="X4427" s="17"/>
      <c r="Y4427" s="17"/>
    </row>
    <row r="4428" spans="23:25" x14ac:dyDescent="0.2">
      <c r="W4428" s="17"/>
      <c r="X4428" s="17"/>
      <c r="Y4428" s="17"/>
    </row>
    <row r="4429" spans="23:25" x14ac:dyDescent="0.2">
      <c r="W4429" s="17"/>
      <c r="X4429" s="17"/>
      <c r="Y4429" s="17"/>
    </row>
    <row r="4430" spans="23:25" x14ac:dyDescent="0.2">
      <c r="W4430" s="17"/>
      <c r="X4430" s="17"/>
      <c r="Y4430" s="17"/>
    </row>
    <row r="4431" spans="23:25" x14ac:dyDescent="0.2">
      <c r="W4431" s="17"/>
      <c r="X4431" s="17"/>
      <c r="Y4431" s="17"/>
    </row>
    <row r="4432" spans="23:25" x14ac:dyDescent="0.2">
      <c r="W4432" s="17"/>
      <c r="X4432" s="17"/>
      <c r="Y4432" s="17"/>
    </row>
    <row r="4433" spans="23:25" x14ac:dyDescent="0.2">
      <c r="W4433" s="17"/>
      <c r="X4433" s="17"/>
      <c r="Y4433" s="17"/>
    </row>
    <row r="4434" spans="23:25" x14ac:dyDescent="0.2">
      <c r="W4434" s="17"/>
      <c r="X4434" s="17"/>
      <c r="Y4434" s="17"/>
    </row>
    <row r="4435" spans="23:25" x14ac:dyDescent="0.2">
      <c r="W4435" s="17"/>
      <c r="X4435" s="17"/>
      <c r="Y4435" s="17"/>
    </row>
    <row r="4436" spans="23:25" x14ac:dyDescent="0.2">
      <c r="W4436" s="17"/>
      <c r="X4436" s="17"/>
      <c r="Y4436" s="17"/>
    </row>
    <row r="4437" spans="23:25" x14ac:dyDescent="0.2">
      <c r="W4437" s="17"/>
      <c r="X4437" s="17"/>
      <c r="Y4437" s="17"/>
    </row>
    <row r="4438" spans="23:25" x14ac:dyDescent="0.2">
      <c r="W4438" s="17"/>
      <c r="X4438" s="17"/>
      <c r="Y4438" s="17"/>
    </row>
    <row r="4439" spans="23:25" x14ac:dyDescent="0.2">
      <c r="W4439" s="17"/>
      <c r="X4439" s="17"/>
      <c r="Y4439" s="17"/>
    </row>
    <row r="4440" spans="23:25" x14ac:dyDescent="0.2">
      <c r="W4440" s="17"/>
      <c r="X4440" s="17"/>
      <c r="Y4440" s="17"/>
    </row>
    <row r="4441" spans="23:25" x14ac:dyDescent="0.2">
      <c r="W4441" s="17"/>
      <c r="X4441" s="17"/>
      <c r="Y4441" s="17"/>
    </row>
    <row r="4442" spans="23:25" x14ac:dyDescent="0.2">
      <c r="W4442" s="17"/>
      <c r="X4442" s="17"/>
      <c r="Y4442" s="17"/>
    </row>
    <row r="4443" spans="23:25" x14ac:dyDescent="0.2">
      <c r="W4443" s="17"/>
      <c r="X4443" s="17"/>
      <c r="Y4443" s="17"/>
    </row>
    <row r="4444" spans="23:25" x14ac:dyDescent="0.2">
      <c r="W4444" s="17"/>
      <c r="X4444" s="17"/>
      <c r="Y4444" s="17"/>
    </row>
    <row r="4445" spans="23:25" x14ac:dyDescent="0.2">
      <c r="W4445" s="17"/>
      <c r="X4445" s="17"/>
      <c r="Y4445" s="17"/>
    </row>
    <row r="4446" spans="23:25" x14ac:dyDescent="0.2">
      <c r="W4446" s="17"/>
      <c r="X4446" s="17"/>
      <c r="Y4446" s="17"/>
    </row>
    <row r="4447" spans="23:25" x14ac:dyDescent="0.2">
      <c r="W4447" s="17"/>
      <c r="X4447" s="17"/>
      <c r="Y4447" s="17"/>
    </row>
    <row r="4448" spans="23:25" x14ac:dyDescent="0.2">
      <c r="W4448" s="17"/>
      <c r="X4448" s="17"/>
      <c r="Y4448" s="17"/>
    </row>
    <row r="4449" spans="23:25" x14ac:dyDescent="0.2">
      <c r="W4449" s="17"/>
      <c r="X4449" s="17"/>
      <c r="Y4449" s="17"/>
    </row>
    <row r="4450" spans="23:25" x14ac:dyDescent="0.2">
      <c r="W4450" s="17"/>
      <c r="X4450" s="17"/>
      <c r="Y4450" s="17"/>
    </row>
    <row r="4451" spans="23:25" x14ac:dyDescent="0.2">
      <c r="W4451" s="17"/>
      <c r="X4451" s="17"/>
      <c r="Y4451" s="17"/>
    </row>
    <row r="4452" spans="23:25" x14ac:dyDescent="0.2">
      <c r="W4452" s="17"/>
      <c r="X4452" s="17"/>
      <c r="Y4452" s="17"/>
    </row>
    <row r="4453" spans="23:25" x14ac:dyDescent="0.2">
      <c r="W4453" s="17"/>
      <c r="X4453" s="17"/>
      <c r="Y4453" s="17"/>
    </row>
    <row r="4454" spans="23:25" x14ac:dyDescent="0.2">
      <c r="W4454" s="17"/>
      <c r="X4454" s="17"/>
      <c r="Y4454" s="17"/>
    </row>
    <row r="4455" spans="23:25" x14ac:dyDescent="0.2">
      <c r="W4455" s="17"/>
      <c r="X4455" s="17"/>
      <c r="Y4455" s="17"/>
    </row>
    <row r="4456" spans="23:25" x14ac:dyDescent="0.2">
      <c r="W4456" s="17"/>
      <c r="X4456" s="17"/>
      <c r="Y4456" s="17"/>
    </row>
    <row r="4457" spans="23:25" x14ac:dyDescent="0.2">
      <c r="W4457" s="17"/>
      <c r="X4457" s="17"/>
      <c r="Y4457" s="17"/>
    </row>
    <row r="4458" spans="23:25" x14ac:dyDescent="0.2">
      <c r="W4458" s="17"/>
      <c r="X4458" s="17"/>
      <c r="Y4458" s="17"/>
    </row>
    <row r="4459" spans="23:25" x14ac:dyDescent="0.2">
      <c r="W4459" s="17"/>
      <c r="X4459" s="17"/>
      <c r="Y4459" s="17"/>
    </row>
    <row r="4460" spans="23:25" x14ac:dyDescent="0.2">
      <c r="W4460" s="17"/>
      <c r="X4460" s="17"/>
      <c r="Y4460" s="17"/>
    </row>
    <row r="4461" spans="23:25" x14ac:dyDescent="0.2">
      <c r="W4461" s="17"/>
      <c r="X4461" s="17"/>
      <c r="Y4461" s="17"/>
    </row>
    <row r="4462" spans="23:25" x14ac:dyDescent="0.2">
      <c r="W4462" s="17"/>
      <c r="X4462" s="17"/>
      <c r="Y4462" s="17"/>
    </row>
    <row r="4463" spans="23:25" x14ac:dyDescent="0.2">
      <c r="W4463" s="17"/>
      <c r="X4463" s="17"/>
      <c r="Y4463" s="17"/>
    </row>
    <row r="4464" spans="23:25" x14ac:dyDescent="0.2">
      <c r="W4464" s="17"/>
      <c r="X4464" s="17"/>
      <c r="Y4464" s="17"/>
    </row>
    <row r="4465" spans="23:25" x14ac:dyDescent="0.2">
      <c r="W4465" s="17"/>
      <c r="X4465" s="17"/>
      <c r="Y4465" s="17"/>
    </row>
    <row r="4466" spans="23:25" x14ac:dyDescent="0.2">
      <c r="W4466" s="17"/>
      <c r="X4466" s="17"/>
      <c r="Y4466" s="17"/>
    </row>
    <row r="4467" spans="23:25" x14ac:dyDescent="0.2">
      <c r="W4467" s="17"/>
      <c r="X4467" s="17"/>
      <c r="Y4467" s="17"/>
    </row>
    <row r="4468" spans="23:25" x14ac:dyDescent="0.2">
      <c r="W4468" s="17"/>
      <c r="X4468" s="17"/>
      <c r="Y4468" s="17"/>
    </row>
    <row r="4469" spans="23:25" x14ac:dyDescent="0.2">
      <c r="W4469" s="17"/>
      <c r="X4469" s="17"/>
      <c r="Y4469" s="17"/>
    </row>
    <row r="4470" spans="23:25" x14ac:dyDescent="0.2">
      <c r="W4470" s="17"/>
      <c r="X4470" s="17"/>
      <c r="Y4470" s="17"/>
    </row>
    <row r="4471" spans="23:25" x14ac:dyDescent="0.2">
      <c r="W4471" s="17"/>
      <c r="X4471" s="17"/>
      <c r="Y4471" s="17"/>
    </row>
    <row r="4472" spans="23:25" x14ac:dyDescent="0.2">
      <c r="W4472" s="17"/>
      <c r="X4472" s="17"/>
      <c r="Y4472" s="17"/>
    </row>
    <row r="4473" spans="23:25" x14ac:dyDescent="0.2">
      <c r="W4473" s="17"/>
      <c r="X4473" s="17"/>
      <c r="Y4473" s="17"/>
    </row>
    <row r="4474" spans="23:25" x14ac:dyDescent="0.2">
      <c r="W4474" s="17"/>
      <c r="X4474" s="17"/>
      <c r="Y4474" s="17"/>
    </row>
    <row r="4475" spans="23:25" x14ac:dyDescent="0.2">
      <c r="W4475" s="17"/>
      <c r="X4475" s="17"/>
      <c r="Y4475" s="17"/>
    </row>
    <row r="4476" spans="23:25" x14ac:dyDescent="0.2">
      <c r="W4476" s="17"/>
      <c r="X4476" s="17"/>
      <c r="Y4476" s="17"/>
    </row>
    <row r="4477" spans="23:25" x14ac:dyDescent="0.2">
      <c r="W4477" s="17"/>
      <c r="X4477" s="17"/>
      <c r="Y4477" s="17"/>
    </row>
    <row r="4478" spans="23:25" x14ac:dyDescent="0.2">
      <c r="W4478" s="17"/>
      <c r="X4478" s="17"/>
      <c r="Y4478" s="17"/>
    </row>
    <row r="4479" spans="23:25" x14ac:dyDescent="0.2">
      <c r="W4479" s="17"/>
      <c r="X4479" s="17"/>
      <c r="Y4479" s="17"/>
    </row>
    <row r="4480" spans="23:25" x14ac:dyDescent="0.2">
      <c r="W4480" s="17"/>
      <c r="X4480" s="17"/>
      <c r="Y4480" s="17"/>
    </row>
    <row r="4481" spans="23:25" x14ac:dyDescent="0.2">
      <c r="W4481" s="17"/>
      <c r="X4481" s="17"/>
      <c r="Y4481" s="17"/>
    </row>
    <row r="4482" spans="23:25" x14ac:dyDescent="0.2">
      <c r="W4482" s="17"/>
      <c r="X4482" s="17"/>
      <c r="Y4482" s="17"/>
    </row>
    <row r="4483" spans="23:25" x14ac:dyDescent="0.2">
      <c r="W4483" s="17"/>
      <c r="X4483" s="17"/>
      <c r="Y4483" s="17"/>
    </row>
    <row r="4484" spans="23:25" x14ac:dyDescent="0.2">
      <c r="W4484" s="17"/>
      <c r="X4484" s="17"/>
      <c r="Y4484" s="17"/>
    </row>
    <row r="4485" spans="23:25" x14ac:dyDescent="0.2">
      <c r="W4485" s="17"/>
      <c r="X4485" s="17"/>
      <c r="Y4485" s="17"/>
    </row>
    <row r="4486" spans="23:25" x14ac:dyDescent="0.2">
      <c r="W4486" s="17"/>
      <c r="X4486" s="17"/>
      <c r="Y4486" s="17"/>
    </row>
    <row r="4487" spans="23:25" x14ac:dyDescent="0.2">
      <c r="W4487" s="17"/>
      <c r="X4487" s="17"/>
      <c r="Y4487" s="17"/>
    </row>
    <row r="4488" spans="23:25" x14ac:dyDescent="0.2">
      <c r="W4488" s="17"/>
      <c r="X4488" s="17"/>
      <c r="Y4488" s="17"/>
    </row>
    <row r="4489" spans="23:25" x14ac:dyDescent="0.2">
      <c r="W4489" s="17"/>
      <c r="X4489" s="17"/>
      <c r="Y4489" s="17"/>
    </row>
    <row r="4490" spans="23:25" x14ac:dyDescent="0.2">
      <c r="W4490" s="17"/>
      <c r="X4490" s="17"/>
      <c r="Y4490" s="17"/>
    </row>
    <row r="4491" spans="23:25" x14ac:dyDescent="0.2">
      <c r="W4491" s="17"/>
      <c r="X4491" s="17"/>
      <c r="Y4491" s="17"/>
    </row>
    <row r="4492" spans="23:25" x14ac:dyDescent="0.2">
      <c r="W4492" s="17"/>
      <c r="X4492" s="17"/>
      <c r="Y4492" s="17"/>
    </row>
    <row r="4493" spans="23:25" x14ac:dyDescent="0.2">
      <c r="W4493" s="17"/>
      <c r="X4493" s="17"/>
      <c r="Y4493" s="17"/>
    </row>
    <row r="4494" spans="23:25" x14ac:dyDescent="0.2">
      <c r="W4494" s="17"/>
      <c r="X4494" s="17"/>
      <c r="Y4494" s="17"/>
    </row>
    <row r="4495" spans="23:25" x14ac:dyDescent="0.2">
      <c r="W4495" s="17"/>
      <c r="X4495" s="17"/>
      <c r="Y4495" s="17"/>
    </row>
    <row r="4496" spans="23:25" x14ac:dyDescent="0.2">
      <c r="W4496" s="17"/>
      <c r="X4496" s="17"/>
      <c r="Y4496" s="17"/>
    </row>
    <row r="4497" spans="23:25" x14ac:dyDescent="0.2">
      <c r="W4497" s="17"/>
      <c r="X4497" s="17"/>
      <c r="Y4497" s="17"/>
    </row>
    <row r="4498" spans="23:25" x14ac:dyDescent="0.2">
      <c r="W4498" s="17"/>
      <c r="X4498" s="17"/>
      <c r="Y4498" s="17"/>
    </row>
    <row r="4499" spans="23:25" x14ac:dyDescent="0.2">
      <c r="W4499" s="17"/>
      <c r="X4499" s="17"/>
      <c r="Y4499" s="17"/>
    </row>
    <row r="4500" spans="23:25" x14ac:dyDescent="0.2">
      <c r="W4500" s="17"/>
      <c r="X4500" s="17"/>
      <c r="Y4500" s="17"/>
    </row>
    <row r="4501" spans="23:25" x14ac:dyDescent="0.2">
      <c r="W4501" s="17"/>
      <c r="X4501" s="17"/>
      <c r="Y4501" s="17"/>
    </row>
    <row r="4502" spans="23:25" x14ac:dyDescent="0.2">
      <c r="W4502" s="17"/>
      <c r="X4502" s="17"/>
      <c r="Y4502" s="17"/>
    </row>
    <row r="4503" spans="23:25" x14ac:dyDescent="0.2">
      <c r="W4503" s="17"/>
      <c r="X4503" s="17"/>
      <c r="Y4503" s="17"/>
    </row>
    <row r="4504" spans="23:25" x14ac:dyDescent="0.2">
      <c r="W4504" s="17"/>
      <c r="X4504" s="17"/>
      <c r="Y4504" s="17"/>
    </row>
    <row r="4505" spans="23:25" x14ac:dyDescent="0.2">
      <c r="W4505" s="17"/>
      <c r="X4505" s="17"/>
      <c r="Y4505" s="17"/>
    </row>
    <row r="4506" spans="23:25" x14ac:dyDescent="0.2">
      <c r="W4506" s="17"/>
      <c r="X4506" s="17"/>
      <c r="Y4506" s="17"/>
    </row>
    <row r="4507" spans="23:25" x14ac:dyDescent="0.2">
      <c r="W4507" s="17"/>
      <c r="X4507" s="17"/>
      <c r="Y4507" s="17"/>
    </row>
    <row r="4508" spans="23:25" x14ac:dyDescent="0.2">
      <c r="W4508" s="17"/>
      <c r="X4508" s="17"/>
      <c r="Y4508" s="17"/>
    </row>
    <row r="4509" spans="23:25" x14ac:dyDescent="0.2">
      <c r="W4509" s="17"/>
      <c r="X4509" s="17"/>
      <c r="Y4509" s="17"/>
    </row>
    <row r="4510" spans="23:25" x14ac:dyDescent="0.2">
      <c r="W4510" s="17"/>
      <c r="X4510" s="17"/>
      <c r="Y4510" s="17"/>
    </row>
    <row r="4511" spans="23:25" x14ac:dyDescent="0.2">
      <c r="W4511" s="17"/>
      <c r="X4511" s="17"/>
      <c r="Y4511" s="17"/>
    </row>
    <row r="4512" spans="23:25" x14ac:dyDescent="0.2">
      <c r="W4512" s="17"/>
      <c r="X4512" s="17"/>
      <c r="Y4512" s="17"/>
    </row>
    <row r="4513" spans="23:25" x14ac:dyDescent="0.2">
      <c r="W4513" s="17"/>
      <c r="X4513" s="17"/>
      <c r="Y4513" s="17"/>
    </row>
    <row r="4514" spans="23:25" x14ac:dyDescent="0.2">
      <c r="W4514" s="17"/>
      <c r="X4514" s="17"/>
      <c r="Y4514" s="17"/>
    </row>
    <row r="4515" spans="23:25" x14ac:dyDescent="0.2">
      <c r="W4515" s="17"/>
      <c r="X4515" s="17"/>
      <c r="Y4515" s="17"/>
    </row>
    <row r="4516" spans="23:25" x14ac:dyDescent="0.2">
      <c r="W4516" s="17"/>
      <c r="X4516" s="17"/>
      <c r="Y4516" s="17"/>
    </row>
    <row r="4517" spans="23:25" x14ac:dyDescent="0.2">
      <c r="W4517" s="17"/>
      <c r="X4517" s="17"/>
      <c r="Y4517" s="17"/>
    </row>
    <row r="4518" spans="23:25" x14ac:dyDescent="0.2">
      <c r="W4518" s="17"/>
      <c r="X4518" s="17"/>
      <c r="Y4518" s="17"/>
    </row>
    <row r="4519" spans="23:25" x14ac:dyDescent="0.2">
      <c r="W4519" s="17"/>
      <c r="X4519" s="17"/>
      <c r="Y4519" s="17"/>
    </row>
    <row r="4520" spans="23:25" x14ac:dyDescent="0.2">
      <c r="W4520" s="17"/>
      <c r="X4520" s="17"/>
      <c r="Y4520" s="17"/>
    </row>
    <row r="4521" spans="23:25" x14ac:dyDescent="0.2">
      <c r="W4521" s="17"/>
      <c r="X4521" s="17"/>
      <c r="Y4521" s="17"/>
    </row>
    <row r="4522" spans="23:25" x14ac:dyDescent="0.2">
      <c r="W4522" s="17"/>
      <c r="X4522" s="17"/>
      <c r="Y4522" s="17"/>
    </row>
    <row r="4523" spans="23:25" x14ac:dyDescent="0.2">
      <c r="W4523" s="17"/>
      <c r="X4523" s="17"/>
      <c r="Y4523" s="17"/>
    </row>
    <row r="4524" spans="23:25" x14ac:dyDescent="0.2">
      <c r="W4524" s="17"/>
      <c r="X4524" s="17"/>
      <c r="Y4524" s="17"/>
    </row>
    <row r="4525" spans="23:25" x14ac:dyDescent="0.2">
      <c r="W4525" s="17"/>
      <c r="X4525" s="17"/>
      <c r="Y4525" s="17"/>
    </row>
    <row r="4526" spans="23:25" x14ac:dyDescent="0.2">
      <c r="W4526" s="17"/>
      <c r="X4526" s="17"/>
      <c r="Y4526" s="17"/>
    </row>
    <row r="4527" spans="23:25" x14ac:dyDescent="0.2">
      <c r="W4527" s="17"/>
      <c r="X4527" s="17"/>
      <c r="Y4527" s="17"/>
    </row>
    <row r="4528" spans="23:25" x14ac:dyDescent="0.2">
      <c r="W4528" s="17"/>
      <c r="X4528" s="17"/>
      <c r="Y4528" s="17"/>
    </row>
    <row r="4529" spans="23:25" x14ac:dyDescent="0.2">
      <c r="W4529" s="17"/>
      <c r="X4529" s="17"/>
      <c r="Y4529" s="17"/>
    </row>
    <row r="4530" spans="23:25" x14ac:dyDescent="0.2">
      <c r="W4530" s="17"/>
      <c r="X4530" s="17"/>
      <c r="Y4530" s="17"/>
    </row>
    <row r="4531" spans="23:25" x14ac:dyDescent="0.2">
      <c r="W4531" s="17"/>
      <c r="X4531" s="17"/>
      <c r="Y4531" s="17"/>
    </row>
    <row r="4532" spans="23:25" x14ac:dyDescent="0.2">
      <c r="W4532" s="17"/>
      <c r="X4532" s="17"/>
      <c r="Y4532" s="17"/>
    </row>
    <row r="4533" spans="23:25" x14ac:dyDescent="0.2">
      <c r="W4533" s="17"/>
      <c r="X4533" s="17"/>
      <c r="Y4533" s="17"/>
    </row>
    <row r="4534" spans="23:25" x14ac:dyDescent="0.2">
      <c r="W4534" s="17"/>
      <c r="X4534" s="17"/>
      <c r="Y4534" s="17"/>
    </row>
    <row r="4535" spans="23:25" x14ac:dyDescent="0.2">
      <c r="W4535" s="17"/>
      <c r="X4535" s="17"/>
      <c r="Y4535" s="17"/>
    </row>
    <row r="4536" spans="23:25" x14ac:dyDescent="0.2">
      <c r="W4536" s="17"/>
      <c r="X4536" s="17"/>
      <c r="Y4536" s="17"/>
    </row>
    <row r="4537" spans="23:25" x14ac:dyDescent="0.2">
      <c r="W4537" s="17"/>
      <c r="X4537" s="17"/>
      <c r="Y4537" s="17"/>
    </row>
    <row r="4538" spans="23:25" x14ac:dyDescent="0.2">
      <c r="W4538" s="17"/>
      <c r="X4538" s="17"/>
      <c r="Y4538" s="17"/>
    </row>
    <row r="4539" spans="23:25" x14ac:dyDescent="0.2">
      <c r="W4539" s="17"/>
      <c r="X4539" s="17"/>
      <c r="Y4539" s="17"/>
    </row>
    <row r="4540" spans="23:25" x14ac:dyDescent="0.2">
      <c r="W4540" s="17"/>
      <c r="X4540" s="17"/>
      <c r="Y4540" s="17"/>
    </row>
    <row r="4541" spans="23:25" x14ac:dyDescent="0.2">
      <c r="W4541" s="17"/>
      <c r="X4541" s="17"/>
      <c r="Y4541" s="17"/>
    </row>
    <row r="4542" spans="23:25" x14ac:dyDescent="0.2">
      <c r="W4542" s="17"/>
      <c r="X4542" s="17"/>
      <c r="Y4542" s="17"/>
    </row>
    <row r="4543" spans="23:25" x14ac:dyDescent="0.2">
      <c r="W4543" s="17"/>
      <c r="X4543" s="17"/>
      <c r="Y4543" s="17"/>
    </row>
    <row r="4544" spans="23:25" x14ac:dyDescent="0.2">
      <c r="W4544" s="17"/>
      <c r="X4544" s="17"/>
      <c r="Y4544" s="17"/>
    </row>
    <row r="4545" spans="23:25" x14ac:dyDescent="0.2">
      <c r="W4545" s="17"/>
      <c r="X4545" s="17"/>
      <c r="Y4545" s="17"/>
    </row>
    <row r="4546" spans="23:25" x14ac:dyDescent="0.2">
      <c r="W4546" s="17"/>
      <c r="X4546" s="17"/>
      <c r="Y4546" s="17"/>
    </row>
    <row r="4547" spans="23:25" x14ac:dyDescent="0.2">
      <c r="W4547" s="17"/>
      <c r="X4547" s="17"/>
      <c r="Y4547" s="17"/>
    </row>
    <row r="4548" spans="23:25" x14ac:dyDescent="0.2">
      <c r="W4548" s="17"/>
      <c r="X4548" s="17"/>
      <c r="Y4548" s="17"/>
    </row>
    <row r="4549" spans="23:25" x14ac:dyDescent="0.2">
      <c r="W4549" s="17"/>
      <c r="X4549" s="17"/>
      <c r="Y4549" s="17"/>
    </row>
    <row r="4550" spans="23:25" x14ac:dyDescent="0.2">
      <c r="W4550" s="17"/>
      <c r="X4550" s="17"/>
      <c r="Y4550" s="17"/>
    </row>
    <row r="4551" spans="23:25" x14ac:dyDescent="0.2">
      <c r="W4551" s="17"/>
      <c r="X4551" s="17"/>
      <c r="Y4551" s="17"/>
    </row>
    <row r="4552" spans="23:25" x14ac:dyDescent="0.2">
      <c r="W4552" s="17"/>
      <c r="X4552" s="17"/>
      <c r="Y4552" s="17"/>
    </row>
    <row r="4553" spans="23:25" x14ac:dyDescent="0.2">
      <c r="W4553" s="17"/>
      <c r="X4553" s="17"/>
      <c r="Y4553" s="17"/>
    </row>
    <row r="4554" spans="23:25" x14ac:dyDescent="0.2">
      <c r="W4554" s="17"/>
      <c r="X4554" s="17"/>
      <c r="Y4554" s="17"/>
    </row>
    <row r="4555" spans="23:25" x14ac:dyDescent="0.2">
      <c r="W4555" s="17"/>
      <c r="X4555" s="17"/>
      <c r="Y4555" s="17"/>
    </row>
    <row r="4556" spans="23:25" x14ac:dyDescent="0.2">
      <c r="W4556" s="17"/>
      <c r="X4556" s="17"/>
      <c r="Y4556" s="17"/>
    </row>
    <row r="4557" spans="23:25" x14ac:dyDescent="0.2">
      <c r="W4557" s="17"/>
      <c r="X4557" s="17"/>
      <c r="Y4557" s="17"/>
    </row>
    <row r="4558" spans="23:25" x14ac:dyDescent="0.2">
      <c r="W4558" s="17"/>
      <c r="X4558" s="17"/>
      <c r="Y4558" s="17"/>
    </row>
    <row r="4559" spans="23:25" x14ac:dyDescent="0.2">
      <c r="W4559" s="17"/>
      <c r="X4559" s="17"/>
      <c r="Y4559" s="17"/>
    </row>
    <row r="4560" spans="23:25" x14ac:dyDescent="0.2">
      <c r="W4560" s="17"/>
      <c r="X4560" s="17"/>
      <c r="Y4560" s="17"/>
    </row>
    <row r="4561" spans="23:25" x14ac:dyDescent="0.2">
      <c r="W4561" s="17"/>
      <c r="X4561" s="17"/>
      <c r="Y4561" s="17"/>
    </row>
    <row r="4562" spans="23:25" x14ac:dyDescent="0.2">
      <c r="W4562" s="17"/>
      <c r="X4562" s="17"/>
      <c r="Y4562" s="17"/>
    </row>
    <row r="4563" spans="23:25" x14ac:dyDescent="0.2">
      <c r="W4563" s="17"/>
      <c r="X4563" s="17"/>
      <c r="Y4563" s="17"/>
    </row>
    <row r="4564" spans="23:25" x14ac:dyDescent="0.2">
      <c r="W4564" s="17"/>
      <c r="X4564" s="17"/>
      <c r="Y4564" s="17"/>
    </row>
    <row r="4565" spans="23:25" x14ac:dyDescent="0.2">
      <c r="W4565" s="17"/>
      <c r="X4565" s="17"/>
      <c r="Y4565" s="17"/>
    </row>
    <row r="4566" spans="23:25" x14ac:dyDescent="0.2">
      <c r="W4566" s="17"/>
      <c r="X4566" s="17"/>
      <c r="Y4566" s="17"/>
    </row>
    <row r="4567" spans="23:25" x14ac:dyDescent="0.2">
      <c r="W4567" s="17"/>
      <c r="X4567" s="17"/>
      <c r="Y4567" s="17"/>
    </row>
    <row r="4568" spans="23:25" x14ac:dyDescent="0.2">
      <c r="W4568" s="17"/>
      <c r="X4568" s="17"/>
      <c r="Y4568" s="17"/>
    </row>
    <row r="4569" spans="23:25" x14ac:dyDescent="0.2">
      <c r="W4569" s="17"/>
      <c r="X4569" s="17"/>
      <c r="Y4569" s="17"/>
    </row>
    <row r="4570" spans="23:25" x14ac:dyDescent="0.2">
      <c r="W4570" s="17"/>
      <c r="X4570" s="17"/>
      <c r="Y4570" s="17"/>
    </row>
    <row r="4571" spans="23:25" x14ac:dyDescent="0.2">
      <c r="W4571" s="17"/>
      <c r="X4571" s="17"/>
      <c r="Y4571" s="17"/>
    </row>
    <row r="4572" spans="23:25" x14ac:dyDescent="0.2">
      <c r="W4572" s="17"/>
      <c r="X4572" s="17"/>
      <c r="Y4572" s="17"/>
    </row>
    <row r="4573" spans="23:25" x14ac:dyDescent="0.2">
      <c r="W4573" s="17"/>
      <c r="X4573" s="17"/>
      <c r="Y4573" s="17"/>
    </row>
    <row r="4574" spans="23:25" x14ac:dyDescent="0.2">
      <c r="W4574" s="17"/>
      <c r="X4574" s="17"/>
      <c r="Y4574" s="17"/>
    </row>
    <row r="4575" spans="23:25" x14ac:dyDescent="0.2">
      <c r="W4575" s="17"/>
      <c r="X4575" s="17"/>
      <c r="Y4575" s="17"/>
    </row>
    <row r="4576" spans="23:25" x14ac:dyDescent="0.2">
      <c r="W4576" s="17"/>
      <c r="X4576" s="17"/>
      <c r="Y4576" s="17"/>
    </row>
    <row r="4577" spans="23:25" x14ac:dyDescent="0.2">
      <c r="W4577" s="17"/>
      <c r="X4577" s="17"/>
      <c r="Y4577" s="17"/>
    </row>
    <row r="4578" spans="23:25" x14ac:dyDescent="0.2">
      <c r="W4578" s="17"/>
      <c r="X4578" s="17"/>
      <c r="Y4578" s="17"/>
    </row>
    <row r="4579" spans="23:25" x14ac:dyDescent="0.2">
      <c r="W4579" s="17"/>
      <c r="X4579" s="17"/>
      <c r="Y4579" s="17"/>
    </row>
    <row r="4580" spans="23:25" x14ac:dyDescent="0.2">
      <c r="W4580" s="17"/>
      <c r="X4580" s="17"/>
      <c r="Y4580" s="17"/>
    </row>
    <row r="4581" spans="23:25" x14ac:dyDescent="0.2">
      <c r="W4581" s="17"/>
      <c r="X4581" s="17"/>
      <c r="Y4581" s="17"/>
    </row>
    <row r="4582" spans="23:25" x14ac:dyDescent="0.2">
      <c r="W4582" s="17"/>
      <c r="X4582" s="17"/>
      <c r="Y4582" s="17"/>
    </row>
    <row r="4583" spans="23:25" x14ac:dyDescent="0.2">
      <c r="W4583" s="17"/>
      <c r="X4583" s="17"/>
      <c r="Y4583" s="17"/>
    </row>
    <row r="4584" spans="23:25" x14ac:dyDescent="0.2">
      <c r="W4584" s="17"/>
      <c r="X4584" s="17"/>
      <c r="Y4584" s="17"/>
    </row>
    <row r="4585" spans="23:25" x14ac:dyDescent="0.2">
      <c r="W4585" s="17"/>
      <c r="X4585" s="17"/>
      <c r="Y4585" s="17"/>
    </row>
    <row r="4586" spans="23:25" x14ac:dyDescent="0.2">
      <c r="W4586" s="17"/>
      <c r="X4586" s="17"/>
      <c r="Y4586" s="17"/>
    </row>
    <row r="4587" spans="23:25" x14ac:dyDescent="0.2">
      <c r="W4587" s="17"/>
      <c r="X4587" s="17"/>
      <c r="Y4587" s="17"/>
    </row>
    <row r="4588" spans="23:25" x14ac:dyDescent="0.2">
      <c r="W4588" s="17"/>
      <c r="X4588" s="17"/>
      <c r="Y4588" s="17"/>
    </row>
    <row r="4589" spans="23:25" x14ac:dyDescent="0.2">
      <c r="W4589" s="17"/>
      <c r="X4589" s="17"/>
      <c r="Y4589" s="17"/>
    </row>
    <row r="4590" spans="23:25" x14ac:dyDescent="0.2">
      <c r="W4590" s="17"/>
      <c r="X4590" s="17"/>
      <c r="Y4590" s="17"/>
    </row>
    <row r="4591" spans="23:25" x14ac:dyDescent="0.2">
      <c r="W4591" s="17"/>
      <c r="X4591" s="17"/>
      <c r="Y4591" s="17"/>
    </row>
    <row r="4592" spans="23:25" x14ac:dyDescent="0.2">
      <c r="W4592" s="17"/>
      <c r="X4592" s="17"/>
      <c r="Y4592" s="17"/>
    </row>
    <row r="4593" spans="23:25" x14ac:dyDescent="0.2">
      <c r="W4593" s="17"/>
      <c r="X4593" s="17"/>
      <c r="Y4593" s="17"/>
    </row>
    <row r="4594" spans="23:25" x14ac:dyDescent="0.2">
      <c r="W4594" s="17"/>
      <c r="X4594" s="17"/>
      <c r="Y4594" s="17"/>
    </row>
    <row r="4595" spans="23:25" x14ac:dyDescent="0.2">
      <c r="W4595" s="17"/>
      <c r="X4595" s="17"/>
      <c r="Y4595" s="17"/>
    </row>
    <row r="4596" spans="23:25" x14ac:dyDescent="0.2">
      <c r="W4596" s="17"/>
      <c r="X4596" s="17"/>
      <c r="Y4596" s="17"/>
    </row>
    <row r="4597" spans="23:25" x14ac:dyDescent="0.2">
      <c r="W4597" s="17"/>
      <c r="X4597" s="17"/>
      <c r="Y4597" s="17"/>
    </row>
    <row r="4598" spans="23:25" x14ac:dyDescent="0.2">
      <c r="W4598" s="17"/>
      <c r="X4598" s="17"/>
      <c r="Y4598" s="17"/>
    </row>
    <row r="4599" spans="23:25" x14ac:dyDescent="0.2">
      <c r="W4599" s="17"/>
      <c r="X4599" s="17"/>
      <c r="Y4599" s="17"/>
    </row>
    <row r="4600" spans="23:25" x14ac:dyDescent="0.2">
      <c r="W4600" s="17"/>
      <c r="X4600" s="17"/>
      <c r="Y4600" s="17"/>
    </row>
    <row r="4601" spans="23:25" x14ac:dyDescent="0.2">
      <c r="W4601" s="17"/>
      <c r="X4601" s="17"/>
      <c r="Y4601" s="17"/>
    </row>
    <row r="4602" spans="23:25" x14ac:dyDescent="0.2">
      <c r="W4602" s="17"/>
      <c r="X4602" s="17"/>
      <c r="Y4602" s="17"/>
    </row>
    <row r="4603" spans="23:25" x14ac:dyDescent="0.2">
      <c r="W4603" s="17"/>
      <c r="X4603" s="17"/>
      <c r="Y4603" s="17"/>
    </row>
    <row r="4604" spans="23:25" x14ac:dyDescent="0.2">
      <c r="W4604" s="17"/>
      <c r="X4604" s="17"/>
      <c r="Y4604" s="17"/>
    </row>
    <row r="4605" spans="23:25" x14ac:dyDescent="0.2">
      <c r="W4605" s="17"/>
      <c r="X4605" s="17"/>
      <c r="Y4605" s="17"/>
    </row>
    <row r="4606" spans="23:25" x14ac:dyDescent="0.2">
      <c r="W4606" s="17"/>
      <c r="X4606" s="17"/>
      <c r="Y4606" s="17"/>
    </row>
    <row r="4607" spans="23:25" x14ac:dyDescent="0.2">
      <c r="W4607" s="17"/>
      <c r="X4607" s="17"/>
      <c r="Y4607" s="17"/>
    </row>
    <row r="4608" spans="23:25" x14ac:dyDescent="0.2">
      <c r="W4608" s="17"/>
      <c r="X4608" s="17"/>
      <c r="Y4608" s="17"/>
    </row>
    <row r="4609" spans="23:25" x14ac:dyDescent="0.2">
      <c r="W4609" s="17"/>
      <c r="X4609" s="17"/>
      <c r="Y4609" s="17"/>
    </row>
    <row r="4610" spans="23:25" x14ac:dyDescent="0.2">
      <c r="W4610" s="17"/>
      <c r="X4610" s="17"/>
      <c r="Y4610" s="17"/>
    </row>
    <row r="4611" spans="23:25" x14ac:dyDescent="0.2">
      <c r="W4611" s="17"/>
      <c r="X4611" s="17"/>
      <c r="Y4611" s="17"/>
    </row>
    <row r="4612" spans="23:25" x14ac:dyDescent="0.2">
      <c r="W4612" s="17"/>
      <c r="X4612" s="17"/>
      <c r="Y4612" s="17"/>
    </row>
    <row r="4613" spans="23:25" x14ac:dyDescent="0.2">
      <c r="W4613" s="17"/>
      <c r="X4613" s="17"/>
      <c r="Y4613" s="17"/>
    </row>
    <row r="4614" spans="23:25" x14ac:dyDescent="0.2">
      <c r="W4614" s="17"/>
      <c r="X4614" s="17"/>
      <c r="Y4614" s="17"/>
    </row>
    <row r="4615" spans="23:25" x14ac:dyDescent="0.2">
      <c r="W4615" s="17"/>
      <c r="X4615" s="17"/>
      <c r="Y4615" s="17"/>
    </row>
    <row r="4616" spans="23:25" x14ac:dyDescent="0.2">
      <c r="W4616" s="17"/>
      <c r="X4616" s="17"/>
      <c r="Y4616" s="17"/>
    </row>
    <row r="4617" spans="23:25" x14ac:dyDescent="0.2">
      <c r="W4617" s="17"/>
      <c r="X4617" s="17"/>
      <c r="Y4617" s="17"/>
    </row>
    <row r="4618" spans="23:25" x14ac:dyDescent="0.2">
      <c r="W4618" s="17"/>
      <c r="X4618" s="17"/>
      <c r="Y4618" s="17"/>
    </row>
    <row r="4619" spans="23:25" x14ac:dyDescent="0.2">
      <c r="W4619" s="17"/>
      <c r="X4619" s="17"/>
      <c r="Y4619" s="17"/>
    </row>
    <row r="4620" spans="23:25" x14ac:dyDescent="0.2">
      <c r="W4620" s="17"/>
      <c r="X4620" s="17"/>
      <c r="Y4620" s="17"/>
    </row>
    <row r="4621" spans="23:25" x14ac:dyDescent="0.2">
      <c r="W4621" s="17"/>
      <c r="X4621" s="17"/>
      <c r="Y4621" s="17"/>
    </row>
    <row r="4622" spans="23:25" x14ac:dyDescent="0.2">
      <c r="W4622" s="17"/>
      <c r="X4622" s="17"/>
      <c r="Y4622" s="17"/>
    </row>
    <row r="4623" spans="23:25" x14ac:dyDescent="0.2">
      <c r="W4623" s="17"/>
      <c r="X4623" s="17"/>
      <c r="Y4623" s="17"/>
    </row>
    <row r="4624" spans="23:25" x14ac:dyDescent="0.2">
      <c r="W4624" s="17"/>
      <c r="X4624" s="17"/>
      <c r="Y4624" s="17"/>
    </row>
    <row r="4625" spans="23:25" x14ac:dyDescent="0.2">
      <c r="W4625" s="17"/>
      <c r="X4625" s="17"/>
      <c r="Y4625" s="17"/>
    </row>
    <row r="4626" spans="23:25" x14ac:dyDescent="0.2">
      <c r="W4626" s="17"/>
      <c r="X4626" s="17"/>
      <c r="Y4626" s="17"/>
    </row>
    <row r="4627" spans="23:25" x14ac:dyDescent="0.2">
      <c r="W4627" s="17"/>
      <c r="X4627" s="17"/>
      <c r="Y4627" s="17"/>
    </row>
    <row r="4628" spans="23:25" x14ac:dyDescent="0.2">
      <c r="W4628" s="17"/>
      <c r="X4628" s="17"/>
      <c r="Y4628" s="17"/>
    </row>
    <row r="4629" spans="23:25" x14ac:dyDescent="0.2">
      <c r="W4629" s="17"/>
      <c r="X4629" s="17"/>
      <c r="Y4629" s="17"/>
    </row>
    <row r="4630" spans="23:25" x14ac:dyDescent="0.2">
      <c r="W4630" s="17"/>
      <c r="X4630" s="17"/>
      <c r="Y4630" s="17"/>
    </row>
    <row r="4631" spans="23:25" x14ac:dyDescent="0.2">
      <c r="W4631" s="17"/>
      <c r="X4631" s="17"/>
      <c r="Y4631" s="17"/>
    </row>
    <row r="4632" spans="23:25" x14ac:dyDescent="0.2">
      <c r="W4632" s="17"/>
      <c r="X4632" s="17"/>
      <c r="Y4632" s="17"/>
    </row>
    <row r="4633" spans="23:25" x14ac:dyDescent="0.2">
      <c r="W4633" s="17"/>
      <c r="X4633" s="17"/>
      <c r="Y4633" s="17"/>
    </row>
    <row r="4634" spans="23:25" x14ac:dyDescent="0.2">
      <c r="W4634" s="17"/>
      <c r="X4634" s="17"/>
      <c r="Y4634" s="17"/>
    </row>
    <row r="4635" spans="23:25" x14ac:dyDescent="0.2">
      <c r="W4635" s="17"/>
      <c r="X4635" s="17"/>
      <c r="Y4635" s="17"/>
    </row>
    <row r="4636" spans="23:25" x14ac:dyDescent="0.2">
      <c r="W4636" s="17"/>
      <c r="X4636" s="17"/>
      <c r="Y4636" s="17"/>
    </row>
    <row r="4637" spans="23:25" x14ac:dyDescent="0.2">
      <c r="W4637" s="17"/>
      <c r="X4637" s="17"/>
      <c r="Y4637" s="17"/>
    </row>
    <row r="4638" spans="23:25" x14ac:dyDescent="0.2">
      <c r="W4638" s="17"/>
      <c r="X4638" s="17"/>
      <c r="Y4638" s="17"/>
    </row>
    <row r="4639" spans="23:25" x14ac:dyDescent="0.2">
      <c r="W4639" s="17"/>
      <c r="X4639" s="17"/>
      <c r="Y4639" s="17"/>
    </row>
    <row r="4640" spans="23:25" x14ac:dyDescent="0.2">
      <c r="W4640" s="17"/>
      <c r="X4640" s="17"/>
      <c r="Y4640" s="17"/>
    </row>
    <row r="4641" spans="23:25" x14ac:dyDescent="0.2">
      <c r="W4641" s="17"/>
      <c r="X4641" s="17"/>
      <c r="Y4641" s="17"/>
    </row>
    <row r="4642" spans="23:25" x14ac:dyDescent="0.2">
      <c r="W4642" s="17"/>
      <c r="X4642" s="17"/>
      <c r="Y4642" s="17"/>
    </row>
    <row r="4643" spans="23:25" x14ac:dyDescent="0.2">
      <c r="W4643" s="17"/>
      <c r="X4643" s="17"/>
      <c r="Y4643" s="17"/>
    </row>
    <row r="4644" spans="23:25" x14ac:dyDescent="0.2">
      <c r="W4644" s="17"/>
      <c r="X4644" s="17"/>
      <c r="Y4644" s="17"/>
    </row>
    <row r="4645" spans="23:25" x14ac:dyDescent="0.2">
      <c r="W4645" s="17"/>
      <c r="X4645" s="17"/>
      <c r="Y4645" s="17"/>
    </row>
    <row r="4646" spans="23:25" x14ac:dyDescent="0.2">
      <c r="W4646" s="17"/>
      <c r="X4646" s="17"/>
      <c r="Y4646" s="17"/>
    </row>
    <row r="4647" spans="23:25" x14ac:dyDescent="0.2">
      <c r="W4647" s="17"/>
      <c r="X4647" s="17"/>
      <c r="Y4647" s="17"/>
    </row>
    <row r="4648" spans="23:25" x14ac:dyDescent="0.2">
      <c r="W4648" s="17"/>
      <c r="X4648" s="17"/>
      <c r="Y4648" s="17"/>
    </row>
    <row r="4649" spans="23:25" x14ac:dyDescent="0.2">
      <c r="W4649" s="17"/>
      <c r="X4649" s="17"/>
      <c r="Y4649" s="17"/>
    </row>
    <row r="4650" spans="23:25" x14ac:dyDescent="0.2">
      <c r="W4650" s="17"/>
      <c r="X4650" s="17"/>
      <c r="Y4650" s="17"/>
    </row>
    <row r="4651" spans="23:25" x14ac:dyDescent="0.2">
      <c r="W4651" s="17"/>
      <c r="X4651" s="17"/>
      <c r="Y4651" s="17"/>
    </row>
    <row r="4652" spans="23:25" x14ac:dyDescent="0.2">
      <c r="W4652" s="17"/>
      <c r="X4652" s="17"/>
      <c r="Y4652" s="17"/>
    </row>
    <row r="4653" spans="23:25" x14ac:dyDescent="0.2">
      <c r="W4653" s="17"/>
      <c r="X4653" s="17"/>
      <c r="Y4653" s="17"/>
    </row>
    <row r="4654" spans="23:25" x14ac:dyDescent="0.2">
      <c r="W4654" s="17"/>
      <c r="X4654" s="17"/>
      <c r="Y4654" s="17"/>
    </row>
    <row r="4655" spans="23:25" x14ac:dyDescent="0.2">
      <c r="W4655" s="17"/>
      <c r="X4655" s="17"/>
      <c r="Y4655" s="17"/>
    </row>
    <row r="4656" spans="23:25" x14ac:dyDescent="0.2">
      <c r="W4656" s="17"/>
      <c r="X4656" s="17"/>
      <c r="Y4656" s="17"/>
    </row>
    <row r="4657" spans="23:25" x14ac:dyDescent="0.2">
      <c r="W4657" s="17"/>
      <c r="X4657" s="17"/>
      <c r="Y4657" s="17"/>
    </row>
    <row r="4658" spans="23:25" x14ac:dyDescent="0.2">
      <c r="W4658" s="17"/>
      <c r="X4658" s="17"/>
      <c r="Y4658" s="17"/>
    </row>
    <row r="4659" spans="23:25" x14ac:dyDescent="0.2">
      <c r="W4659" s="17"/>
      <c r="X4659" s="17"/>
      <c r="Y4659" s="17"/>
    </row>
    <row r="4660" spans="23:25" x14ac:dyDescent="0.2">
      <c r="W4660" s="17"/>
      <c r="X4660" s="17"/>
      <c r="Y4660" s="17"/>
    </row>
    <row r="4661" spans="23:25" x14ac:dyDescent="0.2">
      <c r="W4661" s="17"/>
      <c r="X4661" s="17"/>
      <c r="Y4661" s="17"/>
    </row>
    <row r="4662" spans="23:25" x14ac:dyDescent="0.2">
      <c r="W4662" s="17"/>
      <c r="X4662" s="17"/>
      <c r="Y4662" s="17"/>
    </row>
    <row r="4663" spans="23:25" x14ac:dyDescent="0.2">
      <c r="W4663" s="17"/>
      <c r="X4663" s="17"/>
      <c r="Y4663" s="17"/>
    </row>
    <row r="4664" spans="23:25" x14ac:dyDescent="0.2">
      <c r="W4664" s="17"/>
      <c r="X4664" s="17"/>
      <c r="Y4664" s="17"/>
    </row>
    <row r="4665" spans="23:25" x14ac:dyDescent="0.2">
      <c r="W4665" s="17"/>
      <c r="X4665" s="17"/>
      <c r="Y4665" s="17"/>
    </row>
    <row r="4666" spans="23:25" x14ac:dyDescent="0.2">
      <c r="W4666" s="17"/>
      <c r="X4666" s="17"/>
      <c r="Y4666" s="17"/>
    </row>
    <row r="4667" spans="23:25" x14ac:dyDescent="0.2">
      <c r="W4667" s="17"/>
      <c r="X4667" s="17"/>
      <c r="Y4667" s="17"/>
    </row>
    <row r="4668" spans="23:25" x14ac:dyDescent="0.2">
      <c r="W4668" s="17"/>
      <c r="X4668" s="17"/>
      <c r="Y4668" s="17"/>
    </row>
    <row r="4669" spans="23:25" x14ac:dyDescent="0.2">
      <c r="W4669" s="17"/>
      <c r="X4669" s="17"/>
      <c r="Y4669" s="17"/>
    </row>
    <row r="4670" spans="23:25" x14ac:dyDescent="0.2">
      <c r="W4670" s="17"/>
      <c r="X4670" s="17"/>
      <c r="Y4670" s="17"/>
    </row>
    <row r="4671" spans="23:25" x14ac:dyDescent="0.2">
      <c r="W4671" s="17"/>
      <c r="X4671" s="17"/>
      <c r="Y4671" s="17"/>
    </row>
    <row r="4672" spans="23:25" x14ac:dyDescent="0.2">
      <c r="W4672" s="17"/>
      <c r="X4672" s="17"/>
      <c r="Y4672" s="17"/>
    </row>
    <row r="4673" spans="23:25" x14ac:dyDescent="0.2">
      <c r="W4673" s="17"/>
      <c r="X4673" s="17"/>
      <c r="Y4673" s="17"/>
    </row>
    <row r="4674" spans="23:25" x14ac:dyDescent="0.2">
      <c r="W4674" s="17"/>
      <c r="X4674" s="17"/>
      <c r="Y4674" s="17"/>
    </row>
    <row r="4675" spans="23:25" x14ac:dyDescent="0.2">
      <c r="W4675" s="17"/>
      <c r="X4675" s="17"/>
      <c r="Y4675" s="17"/>
    </row>
    <row r="4676" spans="23:25" x14ac:dyDescent="0.2">
      <c r="W4676" s="17"/>
      <c r="X4676" s="17"/>
      <c r="Y4676" s="17"/>
    </row>
    <row r="4677" spans="23:25" x14ac:dyDescent="0.2">
      <c r="W4677" s="17"/>
      <c r="X4677" s="17"/>
      <c r="Y4677" s="17"/>
    </row>
    <row r="4678" spans="23:25" x14ac:dyDescent="0.2">
      <c r="W4678" s="17"/>
      <c r="X4678" s="17"/>
      <c r="Y4678" s="17"/>
    </row>
    <row r="4679" spans="23:25" x14ac:dyDescent="0.2">
      <c r="W4679" s="17"/>
      <c r="X4679" s="17"/>
      <c r="Y4679" s="17"/>
    </row>
    <row r="4680" spans="23:25" x14ac:dyDescent="0.2">
      <c r="W4680" s="17"/>
      <c r="X4680" s="17"/>
      <c r="Y4680" s="17"/>
    </row>
    <row r="4681" spans="23:25" x14ac:dyDescent="0.2">
      <c r="W4681" s="17"/>
      <c r="X4681" s="17"/>
      <c r="Y4681" s="17"/>
    </row>
    <row r="4682" spans="23:25" x14ac:dyDescent="0.2">
      <c r="W4682" s="17"/>
      <c r="X4682" s="17"/>
      <c r="Y4682" s="17"/>
    </row>
    <row r="4683" spans="23:25" x14ac:dyDescent="0.2">
      <c r="W4683" s="17"/>
      <c r="X4683" s="17"/>
      <c r="Y4683" s="17"/>
    </row>
    <row r="4684" spans="23:25" x14ac:dyDescent="0.2">
      <c r="W4684" s="17"/>
      <c r="X4684" s="17"/>
      <c r="Y4684" s="17"/>
    </row>
    <row r="4685" spans="23:25" x14ac:dyDescent="0.2">
      <c r="W4685" s="17"/>
      <c r="X4685" s="17"/>
      <c r="Y4685" s="17"/>
    </row>
    <row r="4686" spans="23:25" x14ac:dyDescent="0.2">
      <c r="W4686" s="17"/>
      <c r="X4686" s="17"/>
      <c r="Y4686" s="17"/>
    </row>
    <row r="4687" spans="23:25" x14ac:dyDescent="0.2">
      <c r="W4687" s="17"/>
      <c r="X4687" s="17"/>
      <c r="Y4687" s="17"/>
    </row>
    <row r="4688" spans="23:25" x14ac:dyDescent="0.2">
      <c r="W4688" s="17"/>
      <c r="X4688" s="17"/>
      <c r="Y4688" s="17"/>
    </row>
    <row r="4689" spans="23:25" x14ac:dyDescent="0.2">
      <c r="W4689" s="17"/>
      <c r="X4689" s="17"/>
      <c r="Y4689" s="17"/>
    </row>
    <row r="4690" spans="23:25" x14ac:dyDescent="0.2">
      <c r="W4690" s="17"/>
      <c r="X4690" s="17"/>
      <c r="Y4690" s="17"/>
    </row>
    <row r="4691" spans="23:25" x14ac:dyDescent="0.2">
      <c r="W4691" s="17"/>
      <c r="X4691" s="17"/>
      <c r="Y4691" s="17"/>
    </row>
    <row r="4692" spans="23:25" x14ac:dyDescent="0.2">
      <c r="W4692" s="17"/>
      <c r="X4692" s="17"/>
      <c r="Y4692" s="17"/>
    </row>
    <row r="4693" spans="23:25" x14ac:dyDescent="0.2">
      <c r="W4693" s="17"/>
      <c r="X4693" s="17"/>
      <c r="Y4693" s="17"/>
    </row>
    <row r="4694" spans="23:25" x14ac:dyDescent="0.2">
      <c r="W4694" s="17"/>
      <c r="X4694" s="17"/>
      <c r="Y4694" s="17"/>
    </row>
    <row r="4695" spans="23:25" x14ac:dyDescent="0.2">
      <c r="W4695" s="17"/>
      <c r="X4695" s="17"/>
      <c r="Y4695" s="17"/>
    </row>
    <row r="4696" spans="23:25" x14ac:dyDescent="0.2">
      <c r="W4696" s="17"/>
      <c r="X4696" s="17"/>
      <c r="Y4696" s="17"/>
    </row>
    <row r="4697" spans="23:25" x14ac:dyDescent="0.2">
      <c r="W4697" s="17"/>
      <c r="X4697" s="17"/>
      <c r="Y4697" s="17"/>
    </row>
    <row r="4698" spans="23:25" x14ac:dyDescent="0.2">
      <c r="W4698" s="17"/>
      <c r="X4698" s="17"/>
      <c r="Y4698" s="17"/>
    </row>
    <row r="4699" spans="23:25" x14ac:dyDescent="0.2">
      <c r="W4699" s="17"/>
      <c r="X4699" s="17"/>
      <c r="Y4699" s="17"/>
    </row>
    <row r="4700" spans="23:25" x14ac:dyDescent="0.2">
      <c r="W4700" s="17"/>
      <c r="X4700" s="17"/>
      <c r="Y4700" s="17"/>
    </row>
    <row r="4701" spans="23:25" x14ac:dyDescent="0.2">
      <c r="W4701" s="17"/>
      <c r="X4701" s="17"/>
      <c r="Y4701" s="17"/>
    </row>
    <row r="4702" spans="23:25" x14ac:dyDescent="0.2">
      <c r="W4702" s="17"/>
      <c r="X4702" s="17"/>
      <c r="Y4702" s="17"/>
    </row>
    <row r="4703" spans="23:25" x14ac:dyDescent="0.2">
      <c r="W4703" s="17"/>
      <c r="X4703" s="17"/>
      <c r="Y4703" s="17"/>
    </row>
    <row r="4704" spans="23:25" x14ac:dyDescent="0.2">
      <c r="W4704" s="17"/>
      <c r="X4704" s="17"/>
      <c r="Y4704" s="17"/>
    </row>
    <row r="4705" spans="23:25" x14ac:dyDescent="0.2">
      <c r="W4705" s="17"/>
      <c r="X4705" s="17"/>
      <c r="Y4705" s="17"/>
    </row>
    <row r="4706" spans="23:25" x14ac:dyDescent="0.2">
      <c r="W4706" s="17"/>
      <c r="X4706" s="17"/>
      <c r="Y4706" s="17"/>
    </row>
    <row r="4707" spans="23:25" x14ac:dyDescent="0.2">
      <c r="W4707" s="17"/>
      <c r="X4707" s="17"/>
      <c r="Y4707" s="17"/>
    </row>
    <row r="4708" spans="23:25" x14ac:dyDescent="0.2">
      <c r="W4708" s="17"/>
      <c r="X4708" s="17"/>
      <c r="Y4708" s="17"/>
    </row>
    <row r="4709" spans="23:25" x14ac:dyDescent="0.2">
      <c r="W4709" s="17"/>
      <c r="X4709" s="17"/>
      <c r="Y4709" s="17"/>
    </row>
    <row r="4710" spans="23:25" x14ac:dyDescent="0.2">
      <c r="W4710" s="17"/>
      <c r="X4710" s="17"/>
      <c r="Y4710" s="17"/>
    </row>
    <row r="4711" spans="23:25" x14ac:dyDescent="0.2">
      <c r="W4711" s="17"/>
      <c r="X4711" s="17"/>
      <c r="Y4711" s="17"/>
    </row>
    <row r="4712" spans="23:25" x14ac:dyDescent="0.2">
      <c r="W4712" s="17"/>
      <c r="X4712" s="17"/>
      <c r="Y4712" s="17"/>
    </row>
    <row r="4713" spans="23:25" x14ac:dyDescent="0.2">
      <c r="W4713" s="17"/>
      <c r="X4713" s="17"/>
      <c r="Y4713" s="17"/>
    </row>
    <row r="4714" spans="23:25" x14ac:dyDescent="0.2">
      <c r="W4714" s="17"/>
      <c r="X4714" s="17"/>
      <c r="Y4714" s="17"/>
    </row>
    <row r="4715" spans="23:25" x14ac:dyDescent="0.2">
      <c r="W4715" s="17"/>
      <c r="X4715" s="17"/>
      <c r="Y4715" s="17"/>
    </row>
    <row r="4716" spans="23:25" x14ac:dyDescent="0.2">
      <c r="W4716" s="17"/>
      <c r="X4716" s="17"/>
      <c r="Y4716" s="17"/>
    </row>
    <row r="4717" spans="23:25" x14ac:dyDescent="0.2">
      <c r="W4717" s="17"/>
      <c r="X4717" s="17"/>
      <c r="Y4717" s="17"/>
    </row>
    <row r="4718" spans="23:25" x14ac:dyDescent="0.2">
      <c r="W4718" s="17"/>
      <c r="X4718" s="17"/>
      <c r="Y4718" s="17"/>
    </row>
    <row r="4719" spans="23:25" x14ac:dyDescent="0.2">
      <c r="W4719" s="17"/>
      <c r="X4719" s="17"/>
      <c r="Y4719" s="17"/>
    </row>
    <row r="4720" spans="23:25" x14ac:dyDescent="0.2">
      <c r="W4720" s="17"/>
      <c r="X4720" s="17"/>
      <c r="Y4720" s="17"/>
    </row>
    <row r="4721" spans="23:25" x14ac:dyDescent="0.2">
      <c r="W4721" s="17"/>
      <c r="X4721" s="17"/>
      <c r="Y4721" s="17"/>
    </row>
    <row r="4722" spans="23:25" x14ac:dyDescent="0.2">
      <c r="W4722" s="17"/>
      <c r="X4722" s="17"/>
      <c r="Y4722" s="17"/>
    </row>
    <row r="4723" spans="23:25" x14ac:dyDescent="0.2">
      <c r="W4723" s="17"/>
      <c r="X4723" s="17"/>
      <c r="Y4723" s="17"/>
    </row>
    <row r="4724" spans="23:25" x14ac:dyDescent="0.2">
      <c r="W4724" s="17"/>
      <c r="X4724" s="17"/>
      <c r="Y4724" s="17"/>
    </row>
    <row r="4725" spans="23:25" x14ac:dyDescent="0.2">
      <c r="W4725" s="17"/>
      <c r="X4725" s="17"/>
      <c r="Y4725" s="17"/>
    </row>
    <row r="4726" spans="23:25" x14ac:dyDescent="0.2">
      <c r="W4726" s="17"/>
      <c r="X4726" s="17"/>
      <c r="Y4726" s="17"/>
    </row>
    <row r="4727" spans="23:25" x14ac:dyDescent="0.2">
      <c r="W4727" s="17"/>
      <c r="X4727" s="17"/>
      <c r="Y4727" s="17"/>
    </row>
    <row r="4728" spans="23:25" x14ac:dyDescent="0.2">
      <c r="W4728" s="17"/>
      <c r="X4728" s="17"/>
      <c r="Y4728" s="17"/>
    </row>
    <row r="4729" spans="23:25" x14ac:dyDescent="0.2">
      <c r="W4729" s="17"/>
      <c r="X4729" s="17"/>
      <c r="Y4729" s="17"/>
    </row>
    <row r="4730" spans="23:25" x14ac:dyDescent="0.2">
      <c r="W4730" s="17"/>
      <c r="X4730" s="17"/>
      <c r="Y4730" s="17"/>
    </row>
    <row r="4731" spans="23:25" x14ac:dyDescent="0.2">
      <c r="W4731" s="17"/>
      <c r="X4731" s="17"/>
      <c r="Y4731" s="17"/>
    </row>
    <row r="4732" spans="23:25" x14ac:dyDescent="0.2">
      <c r="W4732" s="17"/>
      <c r="X4732" s="17"/>
      <c r="Y4732" s="17"/>
    </row>
    <row r="4733" spans="23:25" x14ac:dyDescent="0.2">
      <c r="W4733" s="17"/>
      <c r="X4733" s="17"/>
      <c r="Y4733" s="17"/>
    </row>
    <row r="4734" spans="23:25" x14ac:dyDescent="0.2">
      <c r="W4734" s="17"/>
      <c r="X4734" s="17"/>
      <c r="Y4734" s="17"/>
    </row>
    <row r="4735" spans="23:25" x14ac:dyDescent="0.2">
      <c r="W4735" s="17"/>
      <c r="X4735" s="17"/>
      <c r="Y4735" s="17"/>
    </row>
    <row r="4736" spans="23:25" x14ac:dyDescent="0.2">
      <c r="W4736" s="17"/>
      <c r="X4736" s="17"/>
      <c r="Y4736" s="17"/>
    </row>
    <row r="4737" spans="23:25" x14ac:dyDescent="0.2">
      <c r="W4737" s="17"/>
      <c r="X4737" s="17"/>
      <c r="Y4737" s="17"/>
    </row>
    <row r="4738" spans="23:25" x14ac:dyDescent="0.2">
      <c r="W4738" s="17"/>
      <c r="X4738" s="17"/>
      <c r="Y4738" s="17"/>
    </row>
    <row r="4739" spans="23:25" x14ac:dyDescent="0.2">
      <c r="W4739" s="17"/>
      <c r="X4739" s="17"/>
      <c r="Y4739" s="17"/>
    </row>
    <row r="4740" spans="23:25" x14ac:dyDescent="0.2">
      <c r="W4740" s="17"/>
      <c r="X4740" s="17"/>
      <c r="Y4740" s="17"/>
    </row>
    <row r="4741" spans="23:25" x14ac:dyDescent="0.2">
      <c r="W4741" s="17"/>
      <c r="X4741" s="17"/>
      <c r="Y4741" s="17"/>
    </row>
    <row r="4742" spans="23:25" x14ac:dyDescent="0.2">
      <c r="W4742" s="17"/>
      <c r="X4742" s="17"/>
      <c r="Y4742" s="17"/>
    </row>
    <row r="4743" spans="23:25" x14ac:dyDescent="0.2">
      <c r="W4743" s="17"/>
      <c r="X4743" s="17"/>
      <c r="Y4743" s="17"/>
    </row>
    <row r="4744" spans="23:25" x14ac:dyDescent="0.2">
      <c r="W4744" s="17"/>
      <c r="X4744" s="17"/>
      <c r="Y4744" s="17"/>
    </row>
    <row r="4745" spans="23:25" x14ac:dyDescent="0.2">
      <c r="W4745" s="17"/>
      <c r="X4745" s="17"/>
      <c r="Y4745" s="17"/>
    </row>
    <row r="4746" spans="23:25" x14ac:dyDescent="0.2">
      <c r="W4746" s="17"/>
      <c r="X4746" s="17"/>
      <c r="Y4746" s="17"/>
    </row>
    <row r="4747" spans="23:25" x14ac:dyDescent="0.2">
      <c r="W4747" s="17"/>
      <c r="X4747" s="17"/>
      <c r="Y4747" s="17"/>
    </row>
    <row r="4748" spans="23:25" x14ac:dyDescent="0.2">
      <c r="W4748" s="17"/>
      <c r="X4748" s="17"/>
      <c r="Y4748" s="17"/>
    </row>
    <row r="4749" spans="23:25" x14ac:dyDescent="0.2">
      <c r="W4749" s="17"/>
      <c r="X4749" s="17"/>
      <c r="Y4749" s="17"/>
    </row>
    <row r="4750" spans="23:25" x14ac:dyDescent="0.2">
      <c r="W4750" s="17"/>
      <c r="X4750" s="17"/>
      <c r="Y4750" s="17"/>
    </row>
    <row r="4751" spans="23:25" x14ac:dyDescent="0.2">
      <c r="W4751" s="17"/>
      <c r="X4751" s="17"/>
      <c r="Y4751" s="17"/>
    </row>
    <row r="4752" spans="23:25" x14ac:dyDescent="0.2">
      <c r="W4752" s="17"/>
      <c r="X4752" s="17"/>
      <c r="Y4752" s="17"/>
    </row>
    <row r="4753" spans="23:25" x14ac:dyDescent="0.2">
      <c r="W4753" s="17"/>
      <c r="X4753" s="17"/>
      <c r="Y4753" s="17"/>
    </row>
    <row r="4754" spans="23:25" x14ac:dyDescent="0.2">
      <c r="W4754" s="17"/>
      <c r="X4754" s="17"/>
      <c r="Y4754" s="17"/>
    </row>
    <row r="4755" spans="23:25" x14ac:dyDescent="0.2">
      <c r="W4755" s="17"/>
      <c r="X4755" s="17"/>
      <c r="Y4755" s="17"/>
    </row>
    <row r="4756" spans="23:25" x14ac:dyDescent="0.2">
      <c r="W4756" s="17"/>
      <c r="X4756" s="17"/>
      <c r="Y4756" s="17"/>
    </row>
    <row r="4757" spans="23:25" x14ac:dyDescent="0.2">
      <c r="W4757" s="17"/>
      <c r="X4757" s="17"/>
      <c r="Y4757" s="17"/>
    </row>
    <row r="4758" spans="23:25" x14ac:dyDescent="0.2">
      <c r="W4758" s="17"/>
      <c r="X4758" s="17"/>
      <c r="Y4758" s="17"/>
    </row>
    <row r="4759" spans="23:25" x14ac:dyDescent="0.2">
      <c r="W4759" s="17"/>
      <c r="X4759" s="17"/>
      <c r="Y4759" s="17"/>
    </row>
    <row r="4760" spans="23:25" x14ac:dyDescent="0.2">
      <c r="W4760" s="17"/>
      <c r="X4760" s="17"/>
      <c r="Y4760" s="17"/>
    </row>
    <row r="4761" spans="23:25" x14ac:dyDescent="0.2">
      <c r="W4761" s="17"/>
      <c r="X4761" s="17"/>
      <c r="Y4761" s="17"/>
    </row>
    <row r="4762" spans="23:25" x14ac:dyDescent="0.2">
      <c r="W4762" s="17"/>
      <c r="X4762" s="17"/>
      <c r="Y4762" s="17"/>
    </row>
    <row r="4763" spans="23:25" x14ac:dyDescent="0.2">
      <c r="W4763" s="17"/>
      <c r="X4763" s="17"/>
      <c r="Y4763" s="17"/>
    </row>
    <row r="4764" spans="23:25" x14ac:dyDescent="0.2">
      <c r="W4764" s="17"/>
      <c r="X4764" s="17"/>
      <c r="Y4764" s="17"/>
    </row>
    <row r="4765" spans="23:25" x14ac:dyDescent="0.2">
      <c r="W4765" s="17"/>
      <c r="X4765" s="17"/>
      <c r="Y4765" s="17"/>
    </row>
    <row r="4766" spans="23:25" x14ac:dyDescent="0.2">
      <c r="W4766" s="17"/>
      <c r="X4766" s="17"/>
      <c r="Y4766" s="17"/>
    </row>
    <row r="4767" spans="23:25" x14ac:dyDescent="0.2">
      <c r="W4767" s="17"/>
      <c r="X4767" s="17"/>
      <c r="Y4767" s="17"/>
    </row>
    <row r="4768" spans="23:25" x14ac:dyDescent="0.2">
      <c r="W4768" s="17"/>
      <c r="X4768" s="17"/>
      <c r="Y4768" s="17"/>
    </row>
    <row r="4769" spans="23:25" x14ac:dyDescent="0.2">
      <c r="W4769" s="17"/>
      <c r="X4769" s="17"/>
      <c r="Y4769" s="17"/>
    </row>
    <row r="4770" spans="23:25" x14ac:dyDescent="0.2">
      <c r="W4770" s="17"/>
      <c r="X4770" s="17"/>
      <c r="Y4770" s="17"/>
    </row>
    <row r="4771" spans="23:25" x14ac:dyDescent="0.2">
      <c r="W4771" s="17"/>
      <c r="X4771" s="17"/>
      <c r="Y4771" s="17"/>
    </row>
    <row r="4772" spans="23:25" x14ac:dyDescent="0.2">
      <c r="W4772" s="17"/>
      <c r="X4772" s="17"/>
      <c r="Y4772" s="17"/>
    </row>
    <row r="4773" spans="23:25" x14ac:dyDescent="0.2">
      <c r="W4773" s="17"/>
      <c r="X4773" s="17"/>
      <c r="Y4773" s="17"/>
    </row>
    <row r="4774" spans="23:25" x14ac:dyDescent="0.2">
      <c r="W4774" s="17"/>
      <c r="X4774" s="17"/>
      <c r="Y4774" s="17"/>
    </row>
    <row r="4775" spans="23:25" x14ac:dyDescent="0.2">
      <c r="W4775" s="17"/>
      <c r="X4775" s="17"/>
      <c r="Y4775" s="17"/>
    </row>
    <row r="4776" spans="23:25" x14ac:dyDescent="0.2">
      <c r="W4776" s="17"/>
      <c r="X4776" s="17"/>
      <c r="Y4776" s="17"/>
    </row>
    <row r="4777" spans="23:25" x14ac:dyDescent="0.2">
      <c r="W4777" s="17"/>
      <c r="X4777" s="17"/>
      <c r="Y4777" s="17"/>
    </row>
    <row r="4778" spans="23:25" x14ac:dyDescent="0.2">
      <c r="W4778" s="17"/>
      <c r="X4778" s="17"/>
      <c r="Y4778" s="17"/>
    </row>
    <row r="4779" spans="23:25" x14ac:dyDescent="0.2">
      <c r="W4779" s="17"/>
      <c r="X4779" s="17"/>
      <c r="Y4779" s="17"/>
    </row>
    <row r="4780" spans="23:25" x14ac:dyDescent="0.2">
      <c r="W4780" s="17"/>
      <c r="X4780" s="17"/>
      <c r="Y4780" s="17"/>
    </row>
    <row r="4781" spans="23:25" x14ac:dyDescent="0.2">
      <c r="W4781" s="17"/>
      <c r="X4781" s="17"/>
      <c r="Y4781" s="17"/>
    </row>
    <row r="4782" spans="23:25" x14ac:dyDescent="0.2">
      <c r="W4782" s="17"/>
      <c r="X4782" s="17"/>
      <c r="Y4782" s="17"/>
    </row>
    <row r="4783" spans="23:25" x14ac:dyDescent="0.2">
      <c r="W4783" s="17"/>
      <c r="X4783" s="17"/>
      <c r="Y4783" s="17"/>
    </row>
    <row r="4784" spans="23:25" x14ac:dyDescent="0.2">
      <c r="W4784" s="17"/>
      <c r="X4784" s="17"/>
      <c r="Y4784" s="17"/>
    </row>
    <row r="4785" spans="23:25" x14ac:dyDescent="0.2">
      <c r="W4785" s="17"/>
      <c r="X4785" s="17"/>
      <c r="Y4785" s="17"/>
    </row>
    <row r="4786" spans="23:25" x14ac:dyDescent="0.2">
      <c r="W4786" s="17"/>
      <c r="X4786" s="17"/>
      <c r="Y4786" s="17"/>
    </row>
    <row r="4787" spans="23:25" x14ac:dyDescent="0.2">
      <c r="W4787" s="17"/>
      <c r="X4787" s="17"/>
      <c r="Y4787" s="17"/>
    </row>
    <row r="4788" spans="23:25" x14ac:dyDescent="0.2">
      <c r="W4788" s="17"/>
      <c r="X4788" s="17"/>
      <c r="Y4788" s="17"/>
    </row>
    <row r="4789" spans="23:25" x14ac:dyDescent="0.2">
      <c r="W4789" s="17"/>
      <c r="X4789" s="17"/>
      <c r="Y4789" s="17"/>
    </row>
    <row r="4790" spans="23:25" x14ac:dyDescent="0.2">
      <c r="W4790" s="17"/>
      <c r="X4790" s="17"/>
      <c r="Y4790" s="17"/>
    </row>
    <row r="4791" spans="23:25" x14ac:dyDescent="0.2">
      <c r="W4791" s="17"/>
      <c r="X4791" s="17"/>
      <c r="Y4791" s="17"/>
    </row>
    <row r="4792" spans="23:25" x14ac:dyDescent="0.2">
      <c r="W4792" s="17"/>
      <c r="X4792" s="17"/>
      <c r="Y4792" s="17"/>
    </row>
    <row r="4793" spans="23:25" x14ac:dyDescent="0.2">
      <c r="W4793" s="17"/>
      <c r="X4793" s="17"/>
      <c r="Y4793" s="17"/>
    </row>
    <row r="4794" spans="23:25" x14ac:dyDescent="0.2">
      <c r="W4794" s="17"/>
      <c r="X4794" s="17"/>
      <c r="Y4794" s="17"/>
    </row>
    <row r="4795" spans="23:25" x14ac:dyDescent="0.2">
      <c r="W4795" s="17"/>
      <c r="X4795" s="17"/>
      <c r="Y4795" s="17"/>
    </row>
    <row r="4796" spans="23:25" x14ac:dyDescent="0.2">
      <c r="W4796" s="17"/>
      <c r="X4796" s="17"/>
      <c r="Y4796" s="17"/>
    </row>
    <row r="4797" spans="23:25" x14ac:dyDescent="0.2">
      <c r="W4797" s="17"/>
      <c r="X4797" s="17"/>
      <c r="Y4797" s="17"/>
    </row>
    <row r="4798" spans="23:25" x14ac:dyDescent="0.2">
      <c r="W4798" s="17"/>
      <c r="X4798" s="17"/>
      <c r="Y4798" s="17"/>
    </row>
    <row r="4799" spans="23:25" x14ac:dyDescent="0.2">
      <c r="W4799" s="17"/>
      <c r="X4799" s="17"/>
      <c r="Y4799" s="17"/>
    </row>
    <row r="4800" spans="23:25" x14ac:dyDescent="0.2">
      <c r="W4800" s="17"/>
      <c r="X4800" s="17"/>
      <c r="Y4800" s="17"/>
    </row>
    <row r="4801" spans="23:25" x14ac:dyDescent="0.2">
      <c r="W4801" s="17"/>
      <c r="X4801" s="17"/>
      <c r="Y4801" s="17"/>
    </row>
    <row r="4802" spans="23:25" x14ac:dyDescent="0.2">
      <c r="W4802" s="17"/>
      <c r="X4802" s="17"/>
      <c r="Y4802" s="17"/>
    </row>
    <row r="4803" spans="23:25" x14ac:dyDescent="0.2">
      <c r="W4803" s="17"/>
      <c r="X4803" s="17"/>
      <c r="Y4803" s="17"/>
    </row>
    <row r="4804" spans="23:25" x14ac:dyDescent="0.2">
      <c r="W4804" s="17"/>
      <c r="X4804" s="17"/>
      <c r="Y4804" s="17"/>
    </row>
    <row r="4805" spans="23:25" x14ac:dyDescent="0.2">
      <c r="W4805" s="17"/>
      <c r="X4805" s="17"/>
      <c r="Y4805" s="17"/>
    </row>
    <row r="4806" spans="23:25" x14ac:dyDescent="0.2">
      <c r="W4806" s="17"/>
      <c r="X4806" s="17"/>
      <c r="Y4806" s="17"/>
    </row>
    <row r="4807" spans="23:25" x14ac:dyDescent="0.2">
      <c r="W4807" s="17"/>
      <c r="X4807" s="17"/>
      <c r="Y4807" s="17"/>
    </row>
    <row r="4808" spans="23:25" x14ac:dyDescent="0.2">
      <c r="W4808" s="17"/>
      <c r="X4808" s="17"/>
      <c r="Y4808" s="17"/>
    </row>
    <row r="4809" spans="23:25" x14ac:dyDescent="0.2">
      <c r="W4809" s="17"/>
      <c r="X4809" s="17"/>
      <c r="Y4809" s="17"/>
    </row>
    <row r="4810" spans="23:25" x14ac:dyDescent="0.2">
      <c r="W4810" s="17"/>
      <c r="X4810" s="17"/>
      <c r="Y4810" s="17"/>
    </row>
    <row r="4811" spans="23:25" x14ac:dyDescent="0.2">
      <c r="W4811" s="17"/>
      <c r="X4811" s="17"/>
      <c r="Y4811" s="17"/>
    </row>
    <row r="4812" spans="23:25" x14ac:dyDescent="0.2">
      <c r="W4812" s="17"/>
      <c r="X4812" s="17"/>
      <c r="Y4812" s="17"/>
    </row>
    <row r="4813" spans="23:25" x14ac:dyDescent="0.2">
      <c r="W4813" s="17"/>
      <c r="X4813" s="17"/>
      <c r="Y4813" s="17"/>
    </row>
    <row r="4814" spans="23:25" x14ac:dyDescent="0.2">
      <c r="W4814" s="17"/>
      <c r="X4814" s="17"/>
      <c r="Y4814" s="17"/>
    </row>
    <row r="4815" spans="23:25" x14ac:dyDescent="0.2">
      <c r="W4815" s="17"/>
      <c r="X4815" s="17"/>
      <c r="Y4815" s="17"/>
    </row>
    <row r="4816" spans="23:25" x14ac:dyDescent="0.2">
      <c r="W4816" s="17"/>
      <c r="X4816" s="17"/>
      <c r="Y4816" s="17"/>
    </row>
    <row r="4817" spans="23:25" x14ac:dyDescent="0.2">
      <c r="W4817" s="17"/>
      <c r="X4817" s="17"/>
      <c r="Y4817" s="17"/>
    </row>
    <row r="4818" spans="23:25" x14ac:dyDescent="0.2">
      <c r="W4818" s="17"/>
      <c r="X4818" s="17"/>
      <c r="Y4818" s="17"/>
    </row>
    <row r="4819" spans="23:25" x14ac:dyDescent="0.2">
      <c r="W4819" s="17"/>
      <c r="X4819" s="17"/>
      <c r="Y4819" s="17"/>
    </row>
    <row r="4820" spans="23:25" x14ac:dyDescent="0.2">
      <c r="W4820" s="17"/>
      <c r="X4820" s="17"/>
      <c r="Y4820" s="17"/>
    </row>
    <row r="4821" spans="23:25" x14ac:dyDescent="0.2">
      <c r="W4821" s="17"/>
      <c r="X4821" s="17"/>
      <c r="Y4821" s="17"/>
    </row>
    <row r="4822" spans="23:25" x14ac:dyDescent="0.2">
      <c r="W4822" s="17"/>
      <c r="X4822" s="17"/>
      <c r="Y4822" s="17"/>
    </row>
    <row r="4823" spans="23:25" x14ac:dyDescent="0.2">
      <c r="W4823" s="17"/>
      <c r="X4823" s="17"/>
      <c r="Y4823" s="17"/>
    </row>
    <row r="4824" spans="23:25" x14ac:dyDescent="0.2">
      <c r="W4824" s="17"/>
      <c r="X4824" s="17"/>
      <c r="Y4824" s="17"/>
    </row>
    <row r="4825" spans="23:25" x14ac:dyDescent="0.2">
      <c r="W4825" s="17"/>
      <c r="X4825" s="17"/>
      <c r="Y4825" s="17"/>
    </row>
    <row r="4826" spans="23:25" x14ac:dyDescent="0.2">
      <c r="W4826" s="17"/>
      <c r="X4826" s="17"/>
      <c r="Y4826" s="17"/>
    </row>
    <row r="4827" spans="23:25" x14ac:dyDescent="0.2">
      <c r="W4827" s="17"/>
      <c r="X4827" s="17"/>
      <c r="Y4827" s="17"/>
    </row>
    <row r="4828" spans="23:25" x14ac:dyDescent="0.2">
      <c r="W4828" s="17"/>
      <c r="X4828" s="17"/>
      <c r="Y4828" s="17"/>
    </row>
    <row r="4829" spans="23:25" x14ac:dyDescent="0.2">
      <c r="W4829" s="17"/>
      <c r="X4829" s="17"/>
      <c r="Y4829" s="17"/>
    </row>
    <row r="4830" spans="23:25" x14ac:dyDescent="0.2">
      <c r="W4830" s="17"/>
      <c r="X4830" s="17"/>
      <c r="Y4830" s="17"/>
    </row>
    <row r="4831" spans="23:25" x14ac:dyDescent="0.2">
      <c r="W4831" s="17"/>
      <c r="X4831" s="17"/>
      <c r="Y4831" s="17"/>
    </row>
    <row r="4832" spans="23:25" x14ac:dyDescent="0.2">
      <c r="W4832" s="17"/>
      <c r="X4832" s="17"/>
      <c r="Y4832" s="17"/>
    </row>
    <row r="4833" spans="23:25" x14ac:dyDescent="0.2">
      <c r="W4833" s="17"/>
      <c r="X4833" s="17"/>
      <c r="Y4833" s="17"/>
    </row>
    <row r="4834" spans="23:25" x14ac:dyDescent="0.2">
      <c r="W4834" s="17"/>
      <c r="X4834" s="17"/>
      <c r="Y4834" s="17"/>
    </row>
    <row r="4835" spans="23:25" x14ac:dyDescent="0.2">
      <c r="W4835" s="17"/>
      <c r="X4835" s="17"/>
      <c r="Y4835" s="17"/>
    </row>
    <row r="4836" spans="23:25" x14ac:dyDescent="0.2">
      <c r="W4836" s="17"/>
      <c r="X4836" s="17"/>
      <c r="Y4836" s="17"/>
    </row>
    <row r="4837" spans="23:25" x14ac:dyDescent="0.2">
      <c r="W4837" s="17"/>
      <c r="X4837" s="17"/>
      <c r="Y4837" s="17"/>
    </row>
    <row r="4838" spans="23:25" x14ac:dyDescent="0.2">
      <c r="W4838" s="17"/>
      <c r="X4838" s="17"/>
      <c r="Y4838" s="17"/>
    </row>
    <row r="4839" spans="23:25" x14ac:dyDescent="0.2">
      <c r="W4839" s="17"/>
      <c r="X4839" s="17"/>
      <c r="Y4839" s="17"/>
    </row>
    <row r="4840" spans="23:25" x14ac:dyDescent="0.2">
      <c r="W4840" s="17"/>
      <c r="X4840" s="17"/>
      <c r="Y4840" s="17"/>
    </row>
    <row r="4841" spans="23:25" x14ac:dyDescent="0.2">
      <c r="W4841" s="17"/>
      <c r="X4841" s="17"/>
      <c r="Y4841" s="17"/>
    </row>
    <row r="4842" spans="23:25" x14ac:dyDescent="0.2">
      <c r="W4842" s="17"/>
      <c r="X4842" s="17"/>
      <c r="Y4842" s="17"/>
    </row>
    <row r="4843" spans="23:25" x14ac:dyDescent="0.2">
      <c r="W4843" s="17"/>
      <c r="X4843" s="17"/>
      <c r="Y4843" s="17"/>
    </row>
    <row r="4844" spans="23:25" x14ac:dyDescent="0.2">
      <c r="W4844" s="17"/>
      <c r="X4844" s="17"/>
      <c r="Y4844" s="17"/>
    </row>
    <row r="4845" spans="23:25" x14ac:dyDescent="0.2">
      <c r="W4845" s="17"/>
      <c r="X4845" s="17"/>
      <c r="Y4845" s="17"/>
    </row>
    <row r="4846" spans="23:25" x14ac:dyDescent="0.2">
      <c r="W4846" s="17"/>
      <c r="X4846" s="17"/>
      <c r="Y4846" s="17"/>
    </row>
    <row r="4847" spans="23:25" x14ac:dyDescent="0.2">
      <c r="W4847" s="17"/>
      <c r="X4847" s="17"/>
      <c r="Y4847" s="17"/>
    </row>
    <row r="4848" spans="23:25" x14ac:dyDescent="0.2">
      <c r="W4848" s="17"/>
      <c r="X4848" s="17"/>
      <c r="Y4848" s="17"/>
    </row>
    <row r="4849" spans="23:25" x14ac:dyDescent="0.2">
      <c r="W4849" s="17"/>
      <c r="X4849" s="17"/>
      <c r="Y4849" s="17"/>
    </row>
    <row r="4850" spans="23:25" x14ac:dyDescent="0.2">
      <c r="W4850" s="17"/>
      <c r="X4850" s="17"/>
      <c r="Y4850" s="17"/>
    </row>
    <row r="4851" spans="23:25" x14ac:dyDescent="0.2">
      <c r="W4851" s="17"/>
      <c r="X4851" s="17"/>
      <c r="Y4851" s="17"/>
    </row>
    <row r="4852" spans="23:25" x14ac:dyDescent="0.2">
      <c r="W4852" s="17"/>
      <c r="X4852" s="17"/>
      <c r="Y4852" s="17"/>
    </row>
    <row r="4853" spans="23:25" x14ac:dyDescent="0.2">
      <c r="W4853" s="17"/>
      <c r="X4853" s="17"/>
      <c r="Y4853" s="17"/>
    </row>
    <row r="4854" spans="23:25" x14ac:dyDescent="0.2">
      <c r="W4854" s="17"/>
      <c r="X4854" s="17"/>
      <c r="Y4854" s="17"/>
    </row>
    <row r="4855" spans="23:25" x14ac:dyDescent="0.2">
      <c r="W4855" s="17"/>
      <c r="X4855" s="17"/>
      <c r="Y4855" s="17"/>
    </row>
    <row r="4856" spans="23:25" x14ac:dyDescent="0.2">
      <c r="W4856" s="17"/>
      <c r="X4856" s="17"/>
      <c r="Y4856" s="17"/>
    </row>
    <row r="4857" spans="23:25" x14ac:dyDescent="0.2">
      <c r="W4857" s="17"/>
      <c r="X4857" s="17"/>
      <c r="Y4857" s="17"/>
    </row>
    <row r="4858" spans="23:25" x14ac:dyDescent="0.2">
      <c r="W4858" s="17"/>
      <c r="X4858" s="17"/>
      <c r="Y4858" s="17"/>
    </row>
    <row r="4859" spans="23:25" x14ac:dyDescent="0.2">
      <c r="W4859" s="17"/>
      <c r="X4859" s="17"/>
      <c r="Y4859" s="17"/>
    </row>
    <row r="4860" spans="23:25" x14ac:dyDescent="0.2">
      <c r="W4860" s="17"/>
      <c r="X4860" s="17"/>
      <c r="Y4860" s="17"/>
    </row>
    <row r="4861" spans="23:25" x14ac:dyDescent="0.2">
      <c r="W4861" s="17"/>
      <c r="X4861" s="17"/>
      <c r="Y4861" s="17"/>
    </row>
    <row r="4862" spans="23:25" x14ac:dyDescent="0.2">
      <c r="W4862" s="17"/>
      <c r="X4862" s="17"/>
      <c r="Y4862" s="17"/>
    </row>
    <row r="4863" spans="23:25" x14ac:dyDescent="0.2">
      <c r="W4863" s="17"/>
      <c r="X4863" s="17"/>
      <c r="Y4863" s="17"/>
    </row>
    <row r="4864" spans="23:25" x14ac:dyDescent="0.2">
      <c r="W4864" s="17"/>
      <c r="X4864" s="17"/>
      <c r="Y4864" s="17"/>
    </row>
    <row r="4865" spans="23:25" x14ac:dyDescent="0.2">
      <c r="W4865" s="17"/>
      <c r="X4865" s="17"/>
      <c r="Y4865" s="17"/>
    </row>
    <row r="4866" spans="23:25" x14ac:dyDescent="0.2">
      <c r="W4866" s="17"/>
      <c r="X4866" s="17"/>
      <c r="Y4866" s="17"/>
    </row>
    <row r="4867" spans="23:25" x14ac:dyDescent="0.2">
      <c r="W4867" s="17"/>
      <c r="X4867" s="17"/>
      <c r="Y4867" s="17"/>
    </row>
    <row r="4868" spans="23:25" x14ac:dyDescent="0.2">
      <c r="W4868" s="17"/>
      <c r="X4868" s="17"/>
      <c r="Y4868" s="17"/>
    </row>
    <row r="4869" spans="23:25" x14ac:dyDescent="0.2">
      <c r="W4869" s="17"/>
      <c r="X4869" s="17"/>
      <c r="Y4869" s="17"/>
    </row>
    <row r="4870" spans="23:25" x14ac:dyDescent="0.2">
      <c r="W4870" s="17"/>
      <c r="X4870" s="17"/>
      <c r="Y4870" s="17"/>
    </row>
    <row r="4871" spans="23:25" x14ac:dyDescent="0.2">
      <c r="W4871" s="17"/>
      <c r="X4871" s="17"/>
      <c r="Y4871" s="17"/>
    </row>
    <row r="4872" spans="23:25" x14ac:dyDescent="0.2">
      <c r="W4872" s="17"/>
      <c r="X4872" s="17"/>
      <c r="Y4872" s="17"/>
    </row>
    <row r="4873" spans="23:25" x14ac:dyDescent="0.2">
      <c r="W4873" s="17"/>
      <c r="X4873" s="17"/>
      <c r="Y4873" s="17"/>
    </row>
    <row r="4874" spans="23:25" x14ac:dyDescent="0.2">
      <c r="W4874" s="17"/>
      <c r="X4874" s="17"/>
      <c r="Y4874" s="17"/>
    </row>
    <row r="4875" spans="23:25" x14ac:dyDescent="0.2">
      <c r="W4875" s="17"/>
      <c r="X4875" s="17"/>
      <c r="Y4875" s="17"/>
    </row>
    <row r="4876" spans="23:25" x14ac:dyDescent="0.2">
      <c r="W4876" s="17"/>
      <c r="X4876" s="17"/>
      <c r="Y4876" s="17"/>
    </row>
    <row r="4877" spans="23:25" x14ac:dyDescent="0.2">
      <c r="W4877" s="17"/>
      <c r="X4877" s="17"/>
      <c r="Y4877" s="17"/>
    </row>
    <row r="4878" spans="23:25" x14ac:dyDescent="0.2">
      <c r="W4878" s="17"/>
      <c r="X4878" s="17"/>
      <c r="Y4878" s="17"/>
    </row>
    <row r="4879" spans="23:25" x14ac:dyDescent="0.2">
      <c r="W4879" s="17"/>
      <c r="X4879" s="17"/>
      <c r="Y4879" s="17"/>
    </row>
    <row r="4880" spans="23:25" x14ac:dyDescent="0.2">
      <c r="W4880" s="17"/>
      <c r="X4880" s="17"/>
      <c r="Y4880" s="17"/>
    </row>
    <row r="4881" spans="23:25" x14ac:dyDescent="0.2">
      <c r="W4881" s="17"/>
      <c r="X4881" s="17"/>
      <c r="Y4881" s="17"/>
    </row>
    <row r="4882" spans="23:25" x14ac:dyDescent="0.2">
      <c r="W4882" s="17"/>
      <c r="X4882" s="17"/>
      <c r="Y4882" s="17"/>
    </row>
    <row r="4883" spans="23:25" x14ac:dyDescent="0.2">
      <c r="W4883" s="17"/>
      <c r="X4883" s="17"/>
      <c r="Y4883" s="17"/>
    </row>
    <row r="4884" spans="23:25" x14ac:dyDescent="0.2">
      <c r="W4884" s="17"/>
      <c r="X4884" s="17"/>
      <c r="Y4884" s="17"/>
    </row>
    <row r="4885" spans="23:25" x14ac:dyDescent="0.2">
      <c r="W4885" s="17"/>
      <c r="X4885" s="17"/>
      <c r="Y4885" s="17"/>
    </row>
    <row r="4886" spans="23:25" x14ac:dyDescent="0.2">
      <c r="W4886" s="17"/>
      <c r="X4886" s="17"/>
      <c r="Y4886" s="17"/>
    </row>
    <row r="4887" spans="23:25" x14ac:dyDescent="0.2">
      <c r="W4887" s="17"/>
      <c r="X4887" s="17"/>
      <c r="Y4887" s="17"/>
    </row>
    <row r="4888" spans="23:25" x14ac:dyDescent="0.2">
      <c r="W4888" s="17"/>
      <c r="X4888" s="17"/>
      <c r="Y4888" s="17"/>
    </row>
    <row r="4889" spans="23:25" x14ac:dyDescent="0.2">
      <c r="W4889" s="17"/>
      <c r="X4889" s="17"/>
      <c r="Y4889" s="17"/>
    </row>
    <row r="4890" spans="23:25" x14ac:dyDescent="0.2">
      <c r="W4890" s="17"/>
      <c r="X4890" s="17"/>
      <c r="Y4890" s="17"/>
    </row>
    <row r="4891" spans="23:25" x14ac:dyDescent="0.2">
      <c r="W4891" s="17"/>
      <c r="X4891" s="17"/>
      <c r="Y4891" s="17"/>
    </row>
    <row r="4892" spans="23:25" x14ac:dyDescent="0.2">
      <c r="W4892" s="17"/>
      <c r="X4892" s="17"/>
      <c r="Y4892" s="17"/>
    </row>
    <row r="4893" spans="23:25" x14ac:dyDescent="0.2">
      <c r="W4893" s="17"/>
      <c r="X4893" s="17"/>
      <c r="Y4893" s="17"/>
    </row>
    <row r="4894" spans="23:25" x14ac:dyDescent="0.2">
      <c r="W4894" s="17"/>
      <c r="X4894" s="17"/>
      <c r="Y4894" s="17"/>
    </row>
    <row r="4895" spans="23:25" x14ac:dyDescent="0.2">
      <c r="W4895" s="17"/>
      <c r="X4895" s="17"/>
      <c r="Y4895" s="17"/>
    </row>
    <row r="4896" spans="23:25" x14ac:dyDescent="0.2">
      <c r="W4896" s="17"/>
      <c r="X4896" s="17"/>
      <c r="Y4896" s="17"/>
    </row>
    <row r="4897" spans="23:25" x14ac:dyDescent="0.2">
      <c r="W4897" s="17"/>
      <c r="X4897" s="17"/>
      <c r="Y4897" s="17"/>
    </row>
    <row r="4898" spans="23:25" x14ac:dyDescent="0.2">
      <c r="W4898" s="17"/>
      <c r="X4898" s="17"/>
      <c r="Y4898" s="17"/>
    </row>
    <row r="4899" spans="23:25" x14ac:dyDescent="0.2">
      <c r="W4899" s="17"/>
      <c r="X4899" s="17"/>
      <c r="Y4899" s="17"/>
    </row>
    <row r="4900" spans="23:25" x14ac:dyDescent="0.2">
      <c r="W4900" s="17"/>
      <c r="X4900" s="17"/>
      <c r="Y4900" s="17"/>
    </row>
    <row r="4901" spans="23:25" x14ac:dyDescent="0.2">
      <c r="W4901" s="17"/>
      <c r="X4901" s="17"/>
      <c r="Y4901" s="17"/>
    </row>
    <row r="4902" spans="23:25" x14ac:dyDescent="0.2">
      <c r="W4902" s="17"/>
      <c r="X4902" s="17"/>
      <c r="Y4902" s="17"/>
    </row>
    <row r="4903" spans="23:25" x14ac:dyDescent="0.2">
      <c r="W4903" s="17"/>
      <c r="X4903" s="17"/>
      <c r="Y4903" s="17"/>
    </row>
    <row r="4904" spans="23:25" x14ac:dyDescent="0.2">
      <c r="W4904" s="17"/>
      <c r="X4904" s="17"/>
      <c r="Y4904" s="17"/>
    </row>
    <row r="4905" spans="23:25" x14ac:dyDescent="0.2">
      <c r="W4905" s="17"/>
      <c r="X4905" s="17"/>
      <c r="Y4905" s="17"/>
    </row>
    <row r="4906" spans="23:25" x14ac:dyDescent="0.2">
      <c r="W4906" s="17"/>
      <c r="X4906" s="17"/>
      <c r="Y4906" s="17"/>
    </row>
    <row r="4907" spans="23:25" x14ac:dyDescent="0.2">
      <c r="W4907" s="17"/>
      <c r="X4907" s="17"/>
      <c r="Y4907" s="17"/>
    </row>
    <row r="4908" spans="23:25" x14ac:dyDescent="0.2">
      <c r="W4908" s="17"/>
      <c r="X4908" s="17"/>
      <c r="Y4908" s="17"/>
    </row>
    <row r="4909" spans="23:25" x14ac:dyDescent="0.2">
      <c r="W4909" s="17"/>
      <c r="X4909" s="17"/>
      <c r="Y4909" s="17"/>
    </row>
    <row r="4910" spans="23:25" x14ac:dyDescent="0.2">
      <c r="W4910" s="17"/>
      <c r="X4910" s="17"/>
      <c r="Y4910" s="17"/>
    </row>
    <row r="4911" spans="23:25" x14ac:dyDescent="0.2">
      <c r="W4911" s="17"/>
      <c r="X4911" s="17"/>
      <c r="Y4911" s="17"/>
    </row>
    <row r="4912" spans="23:25" x14ac:dyDescent="0.2">
      <c r="W4912" s="17"/>
      <c r="X4912" s="17"/>
      <c r="Y4912" s="17"/>
    </row>
    <row r="4913" spans="23:25" x14ac:dyDescent="0.2">
      <c r="W4913" s="17"/>
      <c r="X4913" s="17"/>
      <c r="Y4913" s="17"/>
    </row>
    <row r="4914" spans="23:25" x14ac:dyDescent="0.2">
      <c r="W4914" s="17"/>
      <c r="X4914" s="17"/>
      <c r="Y4914" s="17"/>
    </row>
    <row r="4915" spans="23:25" x14ac:dyDescent="0.2">
      <c r="W4915" s="17"/>
      <c r="X4915" s="17"/>
      <c r="Y4915" s="17"/>
    </row>
    <row r="4916" spans="23:25" x14ac:dyDescent="0.2">
      <c r="W4916" s="17"/>
      <c r="X4916" s="17"/>
      <c r="Y4916" s="17"/>
    </row>
    <row r="4917" spans="23:25" x14ac:dyDescent="0.2">
      <c r="W4917" s="17"/>
      <c r="X4917" s="17"/>
      <c r="Y4917" s="17"/>
    </row>
    <row r="4918" spans="23:25" x14ac:dyDescent="0.2">
      <c r="W4918" s="17"/>
      <c r="X4918" s="17"/>
      <c r="Y4918" s="17"/>
    </row>
    <row r="4919" spans="23:25" x14ac:dyDescent="0.2">
      <c r="W4919" s="17"/>
      <c r="X4919" s="17"/>
      <c r="Y4919" s="17"/>
    </row>
    <row r="4920" spans="23:25" x14ac:dyDescent="0.2">
      <c r="W4920" s="17"/>
      <c r="X4920" s="17"/>
      <c r="Y4920" s="17"/>
    </row>
    <row r="4921" spans="23:25" x14ac:dyDescent="0.2">
      <c r="W4921" s="17"/>
      <c r="X4921" s="17"/>
      <c r="Y4921" s="17"/>
    </row>
    <row r="4922" spans="23:25" x14ac:dyDescent="0.2">
      <c r="W4922" s="17"/>
      <c r="X4922" s="17"/>
      <c r="Y4922" s="17"/>
    </row>
    <row r="4923" spans="23:25" x14ac:dyDescent="0.2">
      <c r="W4923" s="17"/>
      <c r="X4923" s="17"/>
      <c r="Y4923" s="17"/>
    </row>
    <row r="4924" spans="23:25" x14ac:dyDescent="0.2">
      <c r="W4924" s="17"/>
      <c r="X4924" s="17"/>
      <c r="Y4924" s="17"/>
    </row>
    <row r="4925" spans="23:25" x14ac:dyDescent="0.2">
      <c r="W4925" s="17"/>
      <c r="X4925" s="17"/>
      <c r="Y4925" s="17"/>
    </row>
    <row r="4926" spans="23:25" x14ac:dyDescent="0.2">
      <c r="W4926" s="17"/>
      <c r="X4926" s="17"/>
      <c r="Y4926" s="17"/>
    </row>
    <row r="4927" spans="23:25" x14ac:dyDescent="0.2">
      <c r="W4927" s="17"/>
      <c r="X4927" s="17"/>
      <c r="Y4927" s="17"/>
    </row>
    <row r="4928" spans="23:25" x14ac:dyDescent="0.2">
      <c r="W4928" s="17"/>
      <c r="X4928" s="17"/>
      <c r="Y4928" s="17"/>
    </row>
    <row r="4929" spans="23:25" x14ac:dyDescent="0.2">
      <c r="W4929" s="17"/>
      <c r="X4929" s="17"/>
      <c r="Y4929" s="17"/>
    </row>
    <row r="4930" spans="23:25" x14ac:dyDescent="0.2">
      <c r="W4930" s="17"/>
      <c r="X4930" s="17"/>
      <c r="Y4930" s="17"/>
    </row>
    <row r="4931" spans="23:25" x14ac:dyDescent="0.2">
      <c r="W4931" s="17"/>
      <c r="X4931" s="17"/>
      <c r="Y4931" s="17"/>
    </row>
    <row r="4932" spans="23:25" x14ac:dyDescent="0.2">
      <c r="W4932" s="17"/>
      <c r="X4932" s="17"/>
      <c r="Y4932" s="17"/>
    </row>
    <row r="4933" spans="23:25" x14ac:dyDescent="0.2">
      <c r="W4933" s="17"/>
      <c r="X4933" s="17"/>
      <c r="Y4933" s="17"/>
    </row>
    <row r="4934" spans="23:25" x14ac:dyDescent="0.2">
      <c r="W4934" s="17"/>
      <c r="X4934" s="17"/>
      <c r="Y4934" s="17"/>
    </row>
    <row r="4935" spans="23:25" x14ac:dyDescent="0.2">
      <c r="W4935" s="17"/>
      <c r="X4935" s="17"/>
      <c r="Y4935" s="17"/>
    </row>
    <row r="4936" spans="23:25" x14ac:dyDescent="0.2">
      <c r="W4936" s="17"/>
      <c r="X4936" s="17"/>
      <c r="Y4936" s="17"/>
    </row>
    <row r="4937" spans="23:25" x14ac:dyDescent="0.2">
      <c r="W4937" s="17"/>
      <c r="X4937" s="17"/>
      <c r="Y4937" s="17"/>
    </row>
    <row r="4938" spans="23:25" x14ac:dyDescent="0.2">
      <c r="W4938" s="17"/>
      <c r="X4938" s="17"/>
      <c r="Y4938" s="17"/>
    </row>
    <row r="4939" spans="23:25" x14ac:dyDescent="0.2">
      <c r="W4939" s="17"/>
      <c r="X4939" s="17"/>
      <c r="Y4939" s="17"/>
    </row>
    <row r="4940" spans="23:25" x14ac:dyDescent="0.2">
      <c r="W4940" s="17"/>
      <c r="X4940" s="17"/>
      <c r="Y4940" s="17"/>
    </row>
    <row r="4941" spans="23:25" x14ac:dyDescent="0.2">
      <c r="W4941" s="17"/>
      <c r="X4941" s="17"/>
      <c r="Y4941" s="17"/>
    </row>
    <row r="4942" spans="23:25" x14ac:dyDescent="0.2">
      <c r="W4942" s="17"/>
      <c r="X4942" s="17"/>
      <c r="Y4942" s="17"/>
    </row>
    <row r="4943" spans="23:25" x14ac:dyDescent="0.2">
      <c r="W4943" s="17"/>
      <c r="X4943" s="17"/>
      <c r="Y4943" s="17"/>
    </row>
    <row r="4944" spans="23:25" x14ac:dyDescent="0.2">
      <c r="W4944" s="17"/>
      <c r="X4944" s="17"/>
      <c r="Y4944" s="17"/>
    </row>
    <row r="4945" spans="23:25" x14ac:dyDescent="0.2">
      <c r="W4945" s="17"/>
      <c r="X4945" s="17"/>
      <c r="Y4945" s="17"/>
    </row>
    <row r="4946" spans="23:25" x14ac:dyDescent="0.2">
      <c r="W4946" s="17"/>
      <c r="X4946" s="17"/>
      <c r="Y4946" s="17"/>
    </row>
    <row r="4947" spans="23:25" x14ac:dyDescent="0.2">
      <c r="W4947" s="17"/>
      <c r="X4947" s="17"/>
      <c r="Y4947" s="17"/>
    </row>
    <row r="4948" spans="23:25" x14ac:dyDescent="0.2">
      <c r="W4948" s="17"/>
      <c r="X4948" s="17"/>
      <c r="Y4948" s="17"/>
    </row>
    <row r="4949" spans="23:25" x14ac:dyDescent="0.2">
      <c r="W4949" s="17"/>
      <c r="X4949" s="17"/>
      <c r="Y4949" s="17"/>
    </row>
    <row r="4950" spans="23:25" x14ac:dyDescent="0.2">
      <c r="W4950" s="17"/>
      <c r="X4950" s="17"/>
      <c r="Y4950" s="17"/>
    </row>
    <row r="4951" spans="23:25" x14ac:dyDescent="0.2">
      <c r="W4951" s="17"/>
      <c r="X4951" s="17"/>
      <c r="Y4951" s="17"/>
    </row>
    <row r="4952" spans="23:25" x14ac:dyDescent="0.2">
      <c r="W4952" s="17"/>
      <c r="X4952" s="17"/>
      <c r="Y4952" s="17"/>
    </row>
    <row r="4953" spans="23:25" x14ac:dyDescent="0.2">
      <c r="W4953" s="17"/>
      <c r="X4953" s="17"/>
      <c r="Y4953" s="17"/>
    </row>
    <row r="4954" spans="23:25" x14ac:dyDescent="0.2">
      <c r="W4954" s="17"/>
      <c r="X4954" s="17"/>
      <c r="Y4954" s="17"/>
    </row>
    <row r="4955" spans="23:25" x14ac:dyDescent="0.2">
      <c r="W4955" s="17"/>
      <c r="X4955" s="17"/>
      <c r="Y4955" s="17"/>
    </row>
    <row r="4956" spans="23:25" x14ac:dyDescent="0.2">
      <c r="W4956" s="17"/>
      <c r="X4956" s="17"/>
      <c r="Y4956" s="17"/>
    </row>
    <row r="4957" spans="23:25" x14ac:dyDescent="0.2">
      <c r="W4957" s="17"/>
      <c r="X4957" s="17"/>
      <c r="Y4957" s="17"/>
    </row>
    <row r="4958" spans="23:25" x14ac:dyDescent="0.2">
      <c r="W4958" s="17"/>
      <c r="X4958" s="17"/>
      <c r="Y4958" s="17"/>
    </row>
    <row r="4959" spans="23:25" x14ac:dyDescent="0.2">
      <c r="W4959" s="17"/>
      <c r="X4959" s="17"/>
      <c r="Y4959" s="17"/>
    </row>
    <row r="4960" spans="23:25" x14ac:dyDescent="0.2">
      <c r="W4960" s="17"/>
      <c r="X4960" s="17"/>
      <c r="Y4960" s="17"/>
    </row>
    <row r="4961" spans="23:25" x14ac:dyDescent="0.2">
      <c r="W4961" s="17"/>
      <c r="X4961" s="17"/>
      <c r="Y4961" s="17"/>
    </row>
    <row r="4962" spans="23:25" x14ac:dyDescent="0.2">
      <c r="W4962" s="17"/>
      <c r="X4962" s="17"/>
      <c r="Y4962" s="17"/>
    </row>
    <row r="4963" spans="23:25" x14ac:dyDescent="0.2">
      <c r="W4963" s="17"/>
      <c r="X4963" s="17"/>
      <c r="Y4963" s="17"/>
    </row>
    <row r="4964" spans="23:25" x14ac:dyDescent="0.2">
      <c r="W4964" s="17"/>
      <c r="X4964" s="17"/>
      <c r="Y4964" s="17"/>
    </row>
    <row r="4965" spans="23:25" x14ac:dyDescent="0.2">
      <c r="W4965" s="17"/>
      <c r="X4965" s="17"/>
      <c r="Y4965" s="17"/>
    </row>
    <row r="4966" spans="23:25" x14ac:dyDescent="0.2">
      <c r="W4966" s="17"/>
      <c r="X4966" s="17"/>
      <c r="Y4966" s="17"/>
    </row>
    <row r="4967" spans="23:25" x14ac:dyDescent="0.2">
      <c r="W4967" s="17"/>
      <c r="X4967" s="17"/>
      <c r="Y4967" s="17"/>
    </row>
    <row r="4968" spans="23:25" x14ac:dyDescent="0.2">
      <c r="W4968" s="17"/>
      <c r="X4968" s="17"/>
      <c r="Y4968" s="17"/>
    </row>
    <row r="4969" spans="23:25" x14ac:dyDescent="0.2">
      <c r="W4969" s="17"/>
      <c r="X4969" s="17"/>
      <c r="Y4969" s="17"/>
    </row>
    <row r="4970" spans="23:25" x14ac:dyDescent="0.2">
      <c r="W4970" s="17"/>
      <c r="X4970" s="17"/>
      <c r="Y4970" s="17"/>
    </row>
    <row r="4971" spans="23:25" x14ac:dyDescent="0.2">
      <c r="W4971" s="17"/>
      <c r="X4971" s="17"/>
      <c r="Y4971" s="17"/>
    </row>
    <row r="4972" spans="23:25" x14ac:dyDescent="0.2">
      <c r="W4972" s="17"/>
      <c r="X4972" s="17"/>
      <c r="Y4972" s="17"/>
    </row>
    <row r="4973" spans="23:25" x14ac:dyDescent="0.2">
      <c r="W4973" s="17"/>
      <c r="X4973" s="17"/>
      <c r="Y4973" s="17"/>
    </row>
    <row r="4974" spans="23:25" x14ac:dyDescent="0.2">
      <c r="W4974" s="17"/>
      <c r="X4974" s="17"/>
      <c r="Y4974" s="17"/>
    </row>
    <row r="4975" spans="23:25" x14ac:dyDescent="0.2">
      <c r="W4975" s="17"/>
      <c r="X4975" s="17"/>
      <c r="Y4975" s="17"/>
    </row>
    <row r="4976" spans="23:25" x14ac:dyDescent="0.2">
      <c r="W4976" s="17"/>
      <c r="X4976" s="17"/>
      <c r="Y4976" s="17"/>
    </row>
    <row r="4977" spans="23:25" x14ac:dyDescent="0.2">
      <c r="W4977" s="17"/>
      <c r="X4977" s="17"/>
      <c r="Y4977" s="17"/>
    </row>
    <row r="4978" spans="23:25" x14ac:dyDescent="0.2">
      <c r="W4978" s="17"/>
      <c r="X4978" s="17"/>
      <c r="Y4978" s="17"/>
    </row>
    <row r="4979" spans="23:25" x14ac:dyDescent="0.2">
      <c r="W4979" s="17"/>
      <c r="X4979" s="17"/>
      <c r="Y4979" s="17"/>
    </row>
    <row r="4980" spans="23:25" x14ac:dyDescent="0.2">
      <c r="W4980" s="17"/>
      <c r="X4980" s="17"/>
      <c r="Y4980" s="17"/>
    </row>
    <row r="4981" spans="23:25" x14ac:dyDescent="0.2">
      <c r="W4981" s="17"/>
      <c r="X4981" s="17"/>
      <c r="Y4981" s="17"/>
    </row>
    <row r="4982" spans="23:25" x14ac:dyDescent="0.2">
      <c r="W4982" s="17"/>
      <c r="X4982" s="17"/>
      <c r="Y4982" s="17"/>
    </row>
    <row r="4983" spans="23:25" x14ac:dyDescent="0.2">
      <c r="W4983" s="17"/>
      <c r="X4983" s="17"/>
      <c r="Y4983" s="17"/>
    </row>
    <row r="4984" spans="23:25" x14ac:dyDescent="0.2">
      <c r="W4984" s="17"/>
      <c r="X4984" s="17"/>
      <c r="Y4984" s="17"/>
    </row>
    <row r="4985" spans="23:25" x14ac:dyDescent="0.2">
      <c r="W4985" s="17"/>
      <c r="X4985" s="17"/>
      <c r="Y4985" s="17"/>
    </row>
    <row r="4986" spans="23:25" x14ac:dyDescent="0.2">
      <c r="W4986" s="17"/>
      <c r="X4986" s="17"/>
      <c r="Y4986" s="17"/>
    </row>
    <row r="4987" spans="23:25" x14ac:dyDescent="0.2">
      <c r="W4987" s="17"/>
      <c r="X4987" s="17"/>
      <c r="Y4987" s="17"/>
    </row>
    <row r="4988" spans="23:25" x14ac:dyDescent="0.2">
      <c r="W4988" s="17"/>
      <c r="X4988" s="17"/>
      <c r="Y4988" s="17"/>
    </row>
    <row r="4989" spans="23:25" x14ac:dyDescent="0.2">
      <c r="W4989" s="17"/>
      <c r="X4989" s="17"/>
      <c r="Y4989" s="17"/>
    </row>
    <row r="4990" spans="23:25" x14ac:dyDescent="0.2">
      <c r="W4990" s="17"/>
      <c r="X4990" s="17"/>
      <c r="Y4990" s="17"/>
    </row>
    <row r="4991" spans="23:25" x14ac:dyDescent="0.2">
      <c r="W4991" s="17"/>
      <c r="X4991" s="17"/>
      <c r="Y4991" s="17"/>
    </row>
    <row r="4992" spans="23:25" x14ac:dyDescent="0.2">
      <c r="W4992" s="17"/>
      <c r="X4992" s="17"/>
      <c r="Y4992" s="17"/>
    </row>
    <row r="4993" spans="23:25" x14ac:dyDescent="0.2">
      <c r="W4993" s="17"/>
      <c r="X4993" s="17"/>
      <c r="Y4993" s="17"/>
    </row>
    <row r="4994" spans="23:25" x14ac:dyDescent="0.2">
      <c r="W4994" s="17"/>
      <c r="X4994" s="17"/>
      <c r="Y4994" s="17"/>
    </row>
    <row r="4995" spans="23:25" x14ac:dyDescent="0.2">
      <c r="W4995" s="17"/>
      <c r="X4995" s="17"/>
      <c r="Y4995" s="17"/>
    </row>
    <row r="4996" spans="23:25" x14ac:dyDescent="0.2">
      <c r="W4996" s="17"/>
      <c r="X4996" s="17"/>
      <c r="Y4996" s="17"/>
    </row>
    <row r="4997" spans="23:25" x14ac:dyDescent="0.2">
      <c r="W4997" s="17"/>
      <c r="X4997" s="17"/>
      <c r="Y4997" s="17"/>
    </row>
    <row r="4998" spans="23:25" x14ac:dyDescent="0.2">
      <c r="W4998" s="17"/>
      <c r="X4998" s="17"/>
      <c r="Y4998" s="17"/>
    </row>
    <row r="4999" spans="23:25" x14ac:dyDescent="0.2">
      <c r="W4999" s="17"/>
      <c r="X4999" s="17"/>
      <c r="Y4999" s="17"/>
    </row>
    <row r="5000" spans="23:25" x14ac:dyDescent="0.2">
      <c r="W5000" s="17"/>
      <c r="X5000" s="17"/>
      <c r="Y5000" s="17"/>
    </row>
    <row r="5001" spans="23:25" x14ac:dyDescent="0.2">
      <c r="W5001" s="17"/>
      <c r="X5001" s="17"/>
      <c r="Y5001" s="17"/>
    </row>
    <row r="5002" spans="23:25" x14ac:dyDescent="0.2">
      <c r="W5002" s="17"/>
      <c r="X5002" s="17"/>
      <c r="Y5002" s="17"/>
    </row>
    <row r="5003" spans="23:25" x14ac:dyDescent="0.2">
      <c r="W5003" s="17"/>
      <c r="X5003" s="17"/>
      <c r="Y5003" s="17"/>
    </row>
    <row r="5004" spans="23:25" x14ac:dyDescent="0.2">
      <c r="W5004" s="17"/>
      <c r="X5004" s="17"/>
      <c r="Y5004" s="17"/>
    </row>
    <row r="5005" spans="23:25" x14ac:dyDescent="0.2">
      <c r="W5005" s="17"/>
      <c r="X5005" s="17"/>
      <c r="Y5005" s="17"/>
    </row>
    <row r="5006" spans="23:25" x14ac:dyDescent="0.2">
      <c r="W5006" s="17"/>
      <c r="X5006" s="17"/>
      <c r="Y5006" s="17"/>
    </row>
    <row r="5007" spans="23:25" x14ac:dyDescent="0.2">
      <c r="W5007" s="17"/>
      <c r="X5007" s="17"/>
      <c r="Y5007" s="17"/>
    </row>
    <row r="5008" spans="23:25" x14ac:dyDescent="0.2">
      <c r="W5008" s="17"/>
      <c r="X5008" s="17"/>
      <c r="Y5008" s="17"/>
    </row>
    <row r="5009" spans="23:25" x14ac:dyDescent="0.2">
      <c r="W5009" s="17"/>
      <c r="X5009" s="17"/>
      <c r="Y5009" s="17"/>
    </row>
    <row r="5010" spans="23:25" x14ac:dyDescent="0.2">
      <c r="W5010" s="17"/>
      <c r="X5010" s="17"/>
      <c r="Y5010" s="17"/>
    </row>
    <row r="5011" spans="23:25" x14ac:dyDescent="0.2">
      <c r="W5011" s="17"/>
      <c r="X5011" s="17"/>
      <c r="Y5011" s="17"/>
    </row>
    <row r="5012" spans="23:25" x14ac:dyDescent="0.2">
      <c r="W5012" s="17"/>
      <c r="X5012" s="17"/>
      <c r="Y5012" s="17"/>
    </row>
    <row r="5013" spans="23:25" x14ac:dyDescent="0.2">
      <c r="W5013" s="17"/>
      <c r="X5013" s="17"/>
      <c r="Y5013" s="17"/>
    </row>
    <row r="5014" spans="23:25" x14ac:dyDescent="0.2">
      <c r="W5014" s="17"/>
      <c r="X5014" s="17"/>
      <c r="Y5014" s="17"/>
    </row>
    <row r="5015" spans="23:25" x14ac:dyDescent="0.2">
      <c r="W5015" s="17"/>
      <c r="X5015" s="17"/>
      <c r="Y5015" s="17"/>
    </row>
    <row r="5016" spans="23:25" x14ac:dyDescent="0.2">
      <c r="W5016" s="17"/>
      <c r="X5016" s="17"/>
      <c r="Y5016" s="17"/>
    </row>
    <row r="5017" spans="23:25" x14ac:dyDescent="0.2">
      <c r="W5017" s="17"/>
      <c r="X5017" s="17"/>
      <c r="Y5017" s="17"/>
    </row>
    <row r="5018" spans="23:25" x14ac:dyDescent="0.2">
      <c r="W5018" s="17"/>
      <c r="X5018" s="17"/>
      <c r="Y5018" s="17"/>
    </row>
    <row r="5019" spans="23:25" x14ac:dyDescent="0.2">
      <c r="W5019" s="17"/>
      <c r="X5019" s="17"/>
      <c r="Y5019" s="17"/>
    </row>
    <row r="5020" spans="23:25" x14ac:dyDescent="0.2">
      <c r="W5020" s="17"/>
      <c r="X5020" s="17"/>
      <c r="Y5020" s="17"/>
    </row>
    <row r="5021" spans="23:25" x14ac:dyDescent="0.2">
      <c r="W5021" s="17"/>
      <c r="X5021" s="17"/>
      <c r="Y5021" s="17"/>
    </row>
    <row r="5022" spans="23:25" x14ac:dyDescent="0.2">
      <c r="W5022" s="17"/>
      <c r="X5022" s="17"/>
      <c r="Y5022" s="17"/>
    </row>
    <row r="5023" spans="23:25" x14ac:dyDescent="0.2">
      <c r="W5023" s="17"/>
      <c r="X5023" s="17"/>
      <c r="Y5023" s="17"/>
    </row>
    <row r="5024" spans="23:25" x14ac:dyDescent="0.2">
      <c r="W5024" s="17"/>
      <c r="X5024" s="17"/>
      <c r="Y5024" s="17"/>
    </row>
    <row r="5025" spans="23:25" x14ac:dyDescent="0.2">
      <c r="W5025" s="17"/>
      <c r="X5025" s="17"/>
      <c r="Y5025" s="17"/>
    </row>
    <row r="5026" spans="23:25" x14ac:dyDescent="0.2">
      <c r="W5026" s="17"/>
      <c r="X5026" s="17"/>
      <c r="Y5026" s="17"/>
    </row>
    <row r="5027" spans="23:25" x14ac:dyDescent="0.2">
      <c r="W5027" s="17"/>
      <c r="X5027" s="17"/>
      <c r="Y5027" s="17"/>
    </row>
    <row r="5028" spans="23:25" x14ac:dyDescent="0.2">
      <c r="W5028" s="17"/>
      <c r="X5028" s="17"/>
      <c r="Y5028" s="17"/>
    </row>
    <row r="5029" spans="23:25" x14ac:dyDescent="0.2">
      <c r="W5029" s="17"/>
      <c r="X5029" s="17"/>
      <c r="Y5029" s="17"/>
    </row>
    <row r="5030" spans="23:25" x14ac:dyDescent="0.2">
      <c r="W5030" s="17"/>
      <c r="X5030" s="17"/>
      <c r="Y5030" s="17"/>
    </row>
    <row r="5031" spans="23:25" x14ac:dyDescent="0.2">
      <c r="W5031" s="17"/>
      <c r="X5031" s="17"/>
      <c r="Y5031" s="17"/>
    </row>
    <row r="5032" spans="23:25" x14ac:dyDescent="0.2">
      <c r="W5032" s="17"/>
      <c r="X5032" s="17"/>
      <c r="Y5032" s="17"/>
    </row>
    <row r="5033" spans="23:25" x14ac:dyDescent="0.2">
      <c r="W5033" s="17"/>
      <c r="X5033" s="17"/>
      <c r="Y5033" s="17"/>
    </row>
    <row r="5034" spans="23:25" x14ac:dyDescent="0.2">
      <c r="W5034" s="17"/>
      <c r="X5034" s="17"/>
      <c r="Y5034" s="17"/>
    </row>
    <row r="5035" spans="23:25" x14ac:dyDescent="0.2">
      <c r="W5035" s="17"/>
      <c r="X5035" s="17"/>
      <c r="Y5035" s="17"/>
    </row>
    <row r="5036" spans="23:25" x14ac:dyDescent="0.2">
      <c r="W5036" s="17"/>
      <c r="X5036" s="17"/>
      <c r="Y5036" s="17"/>
    </row>
    <row r="5037" spans="23:25" x14ac:dyDescent="0.2">
      <c r="W5037" s="17"/>
      <c r="X5037" s="17"/>
      <c r="Y5037" s="17"/>
    </row>
    <row r="5038" spans="23:25" x14ac:dyDescent="0.2">
      <c r="W5038" s="17"/>
      <c r="X5038" s="17"/>
      <c r="Y5038" s="17"/>
    </row>
    <row r="5039" spans="23:25" x14ac:dyDescent="0.2">
      <c r="W5039" s="17"/>
      <c r="X5039" s="17"/>
      <c r="Y5039" s="17"/>
    </row>
    <row r="5040" spans="23:25" x14ac:dyDescent="0.2">
      <c r="W5040" s="17"/>
      <c r="X5040" s="17"/>
      <c r="Y5040" s="17"/>
    </row>
    <row r="5041" spans="23:25" x14ac:dyDescent="0.2">
      <c r="W5041" s="17"/>
      <c r="X5041" s="17"/>
      <c r="Y5041" s="17"/>
    </row>
    <row r="5042" spans="23:25" x14ac:dyDescent="0.2">
      <c r="W5042" s="17"/>
      <c r="X5042" s="17"/>
      <c r="Y5042" s="17"/>
    </row>
    <row r="5043" spans="23:25" x14ac:dyDescent="0.2">
      <c r="W5043" s="17"/>
      <c r="X5043" s="17"/>
      <c r="Y5043" s="17"/>
    </row>
    <row r="5044" spans="23:25" x14ac:dyDescent="0.2">
      <c r="W5044" s="17"/>
      <c r="X5044" s="17"/>
      <c r="Y5044" s="17"/>
    </row>
    <row r="5045" spans="23:25" x14ac:dyDescent="0.2">
      <c r="W5045" s="17"/>
      <c r="X5045" s="17"/>
      <c r="Y5045" s="17"/>
    </row>
    <row r="5046" spans="23:25" x14ac:dyDescent="0.2">
      <c r="W5046" s="17"/>
      <c r="X5046" s="17"/>
      <c r="Y5046" s="17"/>
    </row>
    <row r="5047" spans="23:25" x14ac:dyDescent="0.2">
      <c r="W5047" s="17"/>
      <c r="X5047" s="17"/>
      <c r="Y5047" s="17"/>
    </row>
    <row r="5048" spans="23:25" x14ac:dyDescent="0.2">
      <c r="W5048" s="17"/>
      <c r="X5048" s="17"/>
      <c r="Y5048" s="17"/>
    </row>
    <row r="5049" spans="23:25" x14ac:dyDescent="0.2">
      <c r="W5049" s="17"/>
      <c r="X5049" s="17"/>
      <c r="Y5049" s="17"/>
    </row>
    <row r="5050" spans="23:25" x14ac:dyDescent="0.2">
      <c r="W5050" s="17"/>
      <c r="X5050" s="17"/>
      <c r="Y5050" s="17"/>
    </row>
    <row r="5051" spans="23:25" x14ac:dyDescent="0.2">
      <c r="W5051" s="17"/>
      <c r="X5051" s="17"/>
      <c r="Y5051" s="17"/>
    </row>
    <row r="5052" spans="23:25" x14ac:dyDescent="0.2">
      <c r="W5052" s="17"/>
      <c r="X5052" s="17"/>
      <c r="Y5052" s="17"/>
    </row>
    <row r="5053" spans="23:25" x14ac:dyDescent="0.2">
      <c r="W5053" s="17"/>
      <c r="X5053" s="17"/>
      <c r="Y5053" s="17"/>
    </row>
    <row r="5054" spans="23:25" x14ac:dyDescent="0.2">
      <c r="W5054" s="17"/>
      <c r="X5054" s="17"/>
      <c r="Y5054" s="17"/>
    </row>
    <row r="5055" spans="23:25" x14ac:dyDescent="0.2">
      <c r="W5055" s="17"/>
      <c r="X5055" s="17"/>
      <c r="Y5055" s="17"/>
    </row>
    <row r="5056" spans="23:25" x14ac:dyDescent="0.2">
      <c r="W5056" s="17"/>
      <c r="X5056" s="17"/>
      <c r="Y5056" s="17"/>
    </row>
    <row r="5057" spans="23:25" x14ac:dyDescent="0.2">
      <c r="W5057" s="17"/>
      <c r="X5057" s="17"/>
      <c r="Y5057" s="17"/>
    </row>
    <row r="5058" spans="23:25" x14ac:dyDescent="0.2">
      <c r="W5058" s="17"/>
      <c r="X5058" s="17"/>
      <c r="Y5058" s="17"/>
    </row>
    <row r="5059" spans="23:25" x14ac:dyDescent="0.2">
      <c r="W5059" s="17"/>
      <c r="X5059" s="17"/>
      <c r="Y5059" s="17"/>
    </row>
    <row r="5060" spans="23:25" x14ac:dyDescent="0.2">
      <c r="W5060" s="17"/>
      <c r="X5060" s="17"/>
      <c r="Y5060" s="17"/>
    </row>
    <row r="5061" spans="23:25" x14ac:dyDescent="0.2">
      <c r="W5061" s="17"/>
      <c r="X5061" s="17"/>
      <c r="Y5061" s="17"/>
    </row>
    <row r="5062" spans="23:25" x14ac:dyDescent="0.2">
      <c r="W5062" s="17"/>
      <c r="X5062" s="17"/>
      <c r="Y5062" s="17"/>
    </row>
    <row r="5063" spans="23:25" x14ac:dyDescent="0.2">
      <c r="W5063" s="17"/>
      <c r="X5063" s="17"/>
      <c r="Y5063" s="17"/>
    </row>
    <row r="5064" spans="23:25" x14ac:dyDescent="0.2">
      <c r="W5064" s="17"/>
      <c r="X5064" s="17"/>
      <c r="Y5064" s="17"/>
    </row>
    <row r="5065" spans="23:25" x14ac:dyDescent="0.2">
      <c r="W5065" s="17"/>
      <c r="X5065" s="17"/>
      <c r="Y5065" s="17"/>
    </row>
    <row r="5066" spans="23:25" x14ac:dyDescent="0.2">
      <c r="W5066" s="17"/>
      <c r="X5066" s="17"/>
      <c r="Y5066" s="17"/>
    </row>
    <row r="5067" spans="23:25" x14ac:dyDescent="0.2">
      <c r="W5067" s="17"/>
      <c r="X5067" s="17"/>
      <c r="Y5067" s="17"/>
    </row>
    <row r="5068" spans="23:25" x14ac:dyDescent="0.2">
      <c r="W5068" s="17"/>
      <c r="X5068" s="17"/>
      <c r="Y5068" s="17"/>
    </row>
    <row r="5069" spans="23:25" x14ac:dyDescent="0.2">
      <c r="W5069" s="17"/>
      <c r="X5069" s="17"/>
      <c r="Y5069" s="17"/>
    </row>
    <row r="5070" spans="23:25" x14ac:dyDescent="0.2">
      <c r="W5070" s="17"/>
      <c r="X5070" s="17"/>
      <c r="Y5070" s="17"/>
    </row>
    <row r="5071" spans="23:25" x14ac:dyDescent="0.2">
      <c r="W5071" s="17"/>
      <c r="X5071" s="17"/>
      <c r="Y5071" s="17"/>
    </row>
    <row r="5072" spans="23:25" x14ac:dyDescent="0.2">
      <c r="W5072" s="17"/>
      <c r="X5072" s="17"/>
      <c r="Y5072" s="17"/>
    </row>
    <row r="5073" spans="23:25" x14ac:dyDescent="0.2">
      <c r="W5073" s="17"/>
      <c r="X5073" s="17"/>
      <c r="Y5073" s="17"/>
    </row>
    <row r="5074" spans="23:25" x14ac:dyDescent="0.2">
      <c r="W5074" s="17"/>
      <c r="X5074" s="17"/>
      <c r="Y5074" s="17"/>
    </row>
    <row r="5075" spans="23:25" x14ac:dyDescent="0.2">
      <c r="W5075" s="17"/>
      <c r="X5075" s="17"/>
      <c r="Y5075" s="17"/>
    </row>
    <row r="5076" spans="23:25" x14ac:dyDescent="0.2">
      <c r="W5076" s="17"/>
      <c r="X5076" s="17"/>
      <c r="Y5076" s="17"/>
    </row>
    <row r="5077" spans="23:25" x14ac:dyDescent="0.2">
      <c r="W5077" s="17"/>
      <c r="X5077" s="17"/>
      <c r="Y5077" s="17"/>
    </row>
    <row r="5078" spans="23:25" x14ac:dyDescent="0.2">
      <c r="W5078" s="17"/>
      <c r="X5078" s="17"/>
      <c r="Y5078" s="17"/>
    </row>
    <row r="5079" spans="23:25" x14ac:dyDescent="0.2">
      <c r="W5079" s="17"/>
      <c r="X5079" s="17"/>
      <c r="Y5079" s="17"/>
    </row>
    <row r="5080" spans="23:25" x14ac:dyDescent="0.2">
      <c r="W5080" s="17"/>
      <c r="X5080" s="17"/>
      <c r="Y5080" s="17"/>
    </row>
    <row r="5081" spans="23:25" x14ac:dyDescent="0.2">
      <c r="W5081" s="17"/>
      <c r="X5081" s="17"/>
      <c r="Y5081" s="17"/>
    </row>
    <row r="5082" spans="23:25" x14ac:dyDescent="0.2">
      <c r="W5082" s="17"/>
      <c r="X5082" s="17"/>
      <c r="Y5082" s="17"/>
    </row>
    <row r="5083" spans="23:25" x14ac:dyDescent="0.2">
      <c r="W5083" s="17"/>
      <c r="X5083" s="17"/>
      <c r="Y5083" s="17"/>
    </row>
    <row r="5084" spans="23:25" x14ac:dyDescent="0.2">
      <c r="W5084" s="17"/>
      <c r="X5084" s="17"/>
      <c r="Y5084" s="17"/>
    </row>
    <row r="5085" spans="23:25" x14ac:dyDescent="0.2">
      <c r="W5085" s="17"/>
      <c r="X5085" s="17"/>
      <c r="Y5085" s="17"/>
    </row>
    <row r="5086" spans="23:25" x14ac:dyDescent="0.2">
      <c r="W5086" s="17"/>
      <c r="X5086" s="17"/>
      <c r="Y5086" s="17"/>
    </row>
    <row r="5087" spans="23:25" x14ac:dyDescent="0.2">
      <c r="W5087" s="17"/>
      <c r="X5087" s="17"/>
      <c r="Y5087" s="17"/>
    </row>
    <row r="5088" spans="23:25" x14ac:dyDescent="0.2">
      <c r="W5088" s="17"/>
      <c r="X5088" s="17"/>
      <c r="Y5088" s="17"/>
    </row>
    <row r="5089" spans="23:25" x14ac:dyDescent="0.2">
      <c r="W5089" s="17"/>
      <c r="X5089" s="17"/>
      <c r="Y5089" s="17"/>
    </row>
    <row r="5090" spans="23:25" x14ac:dyDescent="0.2">
      <c r="W5090" s="17"/>
      <c r="X5090" s="17"/>
      <c r="Y5090" s="17"/>
    </row>
    <row r="5091" spans="23:25" x14ac:dyDescent="0.2">
      <c r="W5091" s="17"/>
      <c r="X5091" s="17"/>
      <c r="Y5091" s="17"/>
    </row>
    <row r="5092" spans="23:25" x14ac:dyDescent="0.2">
      <c r="W5092" s="17"/>
      <c r="X5092" s="17"/>
      <c r="Y5092" s="17"/>
    </row>
    <row r="5093" spans="23:25" x14ac:dyDescent="0.2">
      <c r="W5093" s="17"/>
      <c r="X5093" s="17"/>
      <c r="Y5093" s="17"/>
    </row>
    <row r="5094" spans="23:25" x14ac:dyDescent="0.2">
      <c r="W5094" s="17"/>
      <c r="X5094" s="17"/>
      <c r="Y5094" s="17"/>
    </row>
    <row r="5095" spans="23:25" x14ac:dyDescent="0.2">
      <c r="W5095" s="17"/>
      <c r="X5095" s="17"/>
      <c r="Y5095" s="17"/>
    </row>
    <row r="5096" spans="23:25" x14ac:dyDescent="0.2">
      <c r="W5096" s="17"/>
      <c r="X5096" s="17"/>
      <c r="Y5096" s="17"/>
    </row>
    <row r="5097" spans="23:25" x14ac:dyDescent="0.2">
      <c r="W5097" s="17"/>
      <c r="X5097" s="17"/>
      <c r="Y5097" s="17"/>
    </row>
    <row r="5098" spans="23:25" x14ac:dyDescent="0.2">
      <c r="W5098" s="17"/>
      <c r="X5098" s="17"/>
      <c r="Y5098" s="17"/>
    </row>
    <row r="5099" spans="23:25" x14ac:dyDescent="0.2">
      <c r="W5099" s="17"/>
      <c r="X5099" s="17"/>
      <c r="Y5099" s="17"/>
    </row>
    <row r="5100" spans="23:25" x14ac:dyDescent="0.2">
      <c r="W5100" s="17"/>
      <c r="X5100" s="17"/>
      <c r="Y5100" s="17"/>
    </row>
    <row r="5101" spans="23:25" x14ac:dyDescent="0.2">
      <c r="W5101" s="17"/>
      <c r="X5101" s="17"/>
      <c r="Y5101" s="17"/>
    </row>
    <row r="5102" spans="23:25" x14ac:dyDescent="0.2">
      <c r="W5102" s="17"/>
      <c r="X5102" s="17"/>
      <c r="Y5102" s="17"/>
    </row>
    <row r="5103" spans="23:25" x14ac:dyDescent="0.2">
      <c r="W5103" s="17"/>
      <c r="X5103" s="17"/>
      <c r="Y5103" s="17"/>
    </row>
    <row r="5104" spans="23:25" x14ac:dyDescent="0.2">
      <c r="W5104" s="17"/>
      <c r="X5104" s="17"/>
      <c r="Y5104" s="17"/>
    </row>
    <row r="5105" spans="23:25" x14ac:dyDescent="0.2">
      <c r="W5105" s="17"/>
      <c r="X5105" s="17"/>
      <c r="Y5105" s="17"/>
    </row>
    <row r="5106" spans="23:25" x14ac:dyDescent="0.2">
      <c r="W5106" s="17"/>
      <c r="X5106" s="17"/>
      <c r="Y5106" s="17"/>
    </row>
    <row r="5107" spans="23:25" x14ac:dyDescent="0.2">
      <c r="W5107" s="17"/>
      <c r="X5107" s="17"/>
      <c r="Y5107" s="17"/>
    </row>
    <row r="5108" spans="23:25" x14ac:dyDescent="0.2">
      <c r="W5108" s="17"/>
      <c r="X5108" s="17"/>
      <c r="Y5108" s="17"/>
    </row>
    <row r="5109" spans="23:25" x14ac:dyDescent="0.2">
      <c r="W5109" s="17"/>
      <c r="X5109" s="17"/>
      <c r="Y5109" s="17"/>
    </row>
    <row r="5110" spans="23:25" x14ac:dyDescent="0.2">
      <c r="W5110" s="17"/>
      <c r="X5110" s="17"/>
      <c r="Y5110" s="17"/>
    </row>
    <row r="5111" spans="23:25" x14ac:dyDescent="0.2">
      <c r="W5111" s="17"/>
      <c r="X5111" s="17"/>
      <c r="Y5111" s="17"/>
    </row>
    <row r="5112" spans="23:25" x14ac:dyDescent="0.2">
      <c r="W5112" s="17"/>
      <c r="X5112" s="17"/>
      <c r="Y5112" s="17"/>
    </row>
    <row r="5113" spans="23:25" x14ac:dyDescent="0.2">
      <c r="W5113" s="17"/>
      <c r="X5113" s="17"/>
      <c r="Y5113" s="17"/>
    </row>
    <row r="5114" spans="23:25" x14ac:dyDescent="0.2">
      <c r="W5114" s="17"/>
      <c r="X5114" s="17"/>
      <c r="Y5114" s="17"/>
    </row>
    <row r="5115" spans="23:25" x14ac:dyDescent="0.2">
      <c r="W5115" s="17"/>
      <c r="X5115" s="17"/>
      <c r="Y5115" s="17"/>
    </row>
    <row r="5116" spans="23:25" x14ac:dyDescent="0.2">
      <c r="W5116" s="17"/>
      <c r="X5116" s="17"/>
      <c r="Y5116" s="17"/>
    </row>
    <row r="5117" spans="23:25" x14ac:dyDescent="0.2">
      <c r="W5117" s="17"/>
      <c r="X5117" s="17"/>
      <c r="Y5117" s="17"/>
    </row>
    <row r="5118" spans="23:25" x14ac:dyDescent="0.2">
      <c r="W5118" s="17"/>
      <c r="X5118" s="17"/>
      <c r="Y5118" s="17"/>
    </row>
    <row r="5119" spans="23:25" x14ac:dyDescent="0.2">
      <c r="W5119" s="17"/>
      <c r="X5119" s="17"/>
      <c r="Y5119" s="17"/>
    </row>
    <row r="5120" spans="23:25" x14ac:dyDescent="0.2">
      <c r="W5120" s="17"/>
      <c r="X5120" s="17"/>
      <c r="Y5120" s="17"/>
    </row>
    <row r="5121" spans="23:25" x14ac:dyDescent="0.2">
      <c r="W5121" s="17"/>
      <c r="X5121" s="17"/>
      <c r="Y5121" s="17"/>
    </row>
    <row r="5122" spans="23:25" x14ac:dyDescent="0.2">
      <c r="W5122" s="17"/>
      <c r="X5122" s="17"/>
      <c r="Y5122" s="17"/>
    </row>
    <row r="5123" spans="23:25" x14ac:dyDescent="0.2">
      <c r="W5123" s="17"/>
      <c r="X5123" s="17"/>
      <c r="Y5123" s="17"/>
    </row>
    <row r="5124" spans="23:25" x14ac:dyDescent="0.2">
      <c r="W5124" s="17"/>
      <c r="X5124" s="17"/>
      <c r="Y5124" s="17"/>
    </row>
    <row r="5125" spans="23:25" x14ac:dyDescent="0.2">
      <c r="W5125" s="17"/>
      <c r="X5125" s="17"/>
      <c r="Y5125" s="17"/>
    </row>
    <row r="5126" spans="23:25" x14ac:dyDescent="0.2">
      <c r="W5126" s="17"/>
      <c r="X5126" s="17"/>
      <c r="Y5126" s="17"/>
    </row>
    <row r="5127" spans="23:25" x14ac:dyDescent="0.2">
      <c r="W5127" s="17"/>
      <c r="X5127" s="17"/>
      <c r="Y5127" s="17"/>
    </row>
    <row r="5128" spans="23:25" x14ac:dyDescent="0.2">
      <c r="W5128" s="17"/>
      <c r="X5128" s="17"/>
      <c r="Y5128" s="17"/>
    </row>
    <row r="5129" spans="23:25" x14ac:dyDescent="0.2">
      <c r="W5129" s="17"/>
      <c r="X5129" s="17"/>
      <c r="Y5129" s="17"/>
    </row>
    <row r="5130" spans="23:25" x14ac:dyDescent="0.2">
      <c r="W5130" s="17"/>
      <c r="X5130" s="17"/>
      <c r="Y5130" s="17"/>
    </row>
    <row r="5131" spans="23:25" x14ac:dyDescent="0.2">
      <c r="W5131" s="17"/>
      <c r="X5131" s="17"/>
      <c r="Y5131" s="17"/>
    </row>
    <row r="5132" spans="23:25" x14ac:dyDescent="0.2">
      <c r="W5132" s="17"/>
      <c r="X5132" s="17"/>
      <c r="Y5132" s="17"/>
    </row>
    <row r="5133" spans="23:25" x14ac:dyDescent="0.2">
      <c r="W5133" s="17"/>
      <c r="X5133" s="17"/>
      <c r="Y5133" s="17"/>
    </row>
    <row r="5134" spans="23:25" x14ac:dyDescent="0.2">
      <c r="W5134" s="17"/>
      <c r="X5134" s="17"/>
      <c r="Y5134" s="17"/>
    </row>
    <row r="5135" spans="23:25" x14ac:dyDescent="0.2">
      <c r="W5135" s="17"/>
      <c r="X5135" s="17"/>
      <c r="Y5135" s="17"/>
    </row>
    <row r="5136" spans="23:25" x14ac:dyDescent="0.2">
      <c r="W5136" s="17"/>
      <c r="X5136" s="17"/>
      <c r="Y5136" s="17"/>
    </row>
    <row r="5137" spans="23:25" x14ac:dyDescent="0.2">
      <c r="W5137" s="17"/>
      <c r="X5137" s="17"/>
      <c r="Y5137" s="17"/>
    </row>
    <row r="5138" spans="23:25" x14ac:dyDescent="0.2">
      <c r="W5138" s="17"/>
      <c r="X5138" s="17"/>
      <c r="Y5138" s="17"/>
    </row>
    <row r="5139" spans="23:25" x14ac:dyDescent="0.2">
      <c r="W5139" s="17"/>
      <c r="X5139" s="17"/>
      <c r="Y5139" s="17"/>
    </row>
    <row r="5140" spans="23:25" x14ac:dyDescent="0.2">
      <c r="W5140" s="17"/>
      <c r="X5140" s="17"/>
      <c r="Y5140" s="17"/>
    </row>
    <row r="5141" spans="23:25" x14ac:dyDescent="0.2">
      <c r="W5141" s="17"/>
      <c r="X5141" s="17"/>
      <c r="Y5141" s="17"/>
    </row>
    <row r="5142" spans="23:25" x14ac:dyDescent="0.2">
      <c r="W5142" s="17"/>
      <c r="X5142" s="17"/>
      <c r="Y5142" s="17"/>
    </row>
    <row r="5143" spans="23:25" x14ac:dyDescent="0.2">
      <c r="W5143" s="17"/>
      <c r="X5143" s="17"/>
      <c r="Y5143" s="17"/>
    </row>
    <row r="5144" spans="23:25" x14ac:dyDescent="0.2">
      <c r="W5144" s="17"/>
      <c r="X5144" s="17"/>
      <c r="Y5144" s="17"/>
    </row>
    <row r="5145" spans="23:25" x14ac:dyDescent="0.2">
      <c r="W5145" s="17"/>
      <c r="X5145" s="17"/>
      <c r="Y5145" s="17"/>
    </row>
    <row r="5146" spans="23:25" x14ac:dyDescent="0.2">
      <c r="W5146" s="17"/>
      <c r="X5146" s="17"/>
      <c r="Y5146" s="17"/>
    </row>
    <row r="5147" spans="23:25" x14ac:dyDescent="0.2">
      <c r="W5147" s="17"/>
      <c r="X5147" s="17"/>
      <c r="Y5147" s="17"/>
    </row>
    <row r="5148" spans="23:25" x14ac:dyDescent="0.2">
      <c r="W5148" s="17"/>
      <c r="X5148" s="17"/>
      <c r="Y5148" s="17"/>
    </row>
    <row r="5149" spans="23:25" x14ac:dyDescent="0.2">
      <c r="W5149" s="17"/>
      <c r="X5149" s="17"/>
      <c r="Y5149" s="17"/>
    </row>
    <row r="5150" spans="23:25" x14ac:dyDescent="0.2">
      <c r="W5150" s="17"/>
      <c r="X5150" s="17"/>
      <c r="Y5150" s="17"/>
    </row>
    <row r="5151" spans="23:25" x14ac:dyDescent="0.2">
      <c r="W5151" s="17"/>
      <c r="X5151" s="17"/>
      <c r="Y5151" s="17"/>
    </row>
    <row r="5152" spans="23:25" x14ac:dyDescent="0.2">
      <c r="W5152" s="17"/>
      <c r="X5152" s="17"/>
      <c r="Y5152" s="17"/>
    </row>
    <row r="5153" spans="23:25" x14ac:dyDescent="0.2">
      <c r="W5153" s="17"/>
      <c r="X5153" s="17"/>
      <c r="Y5153" s="17"/>
    </row>
    <row r="5154" spans="23:25" x14ac:dyDescent="0.2">
      <c r="W5154" s="17"/>
      <c r="X5154" s="17"/>
      <c r="Y5154" s="17"/>
    </row>
    <row r="5155" spans="23:25" x14ac:dyDescent="0.2">
      <c r="W5155" s="17"/>
      <c r="X5155" s="17"/>
      <c r="Y5155" s="17"/>
    </row>
    <row r="5156" spans="23:25" x14ac:dyDescent="0.2">
      <c r="W5156" s="17"/>
      <c r="X5156" s="17"/>
      <c r="Y5156" s="17"/>
    </row>
    <row r="5157" spans="23:25" x14ac:dyDescent="0.2">
      <c r="W5157" s="17"/>
      <c r="X5157" s="17"/>
      <c r="Y5157" s="17"/>
    </row>
    <row r="5158" spans="23:25" x14ac:dyDescent="0.2">
      <c r="W5158" s="17"/>
      <c r="X5158" s="17"/>
      <c r="Y5158" s="17"/>
    </row>
    <row r="5159" spans="23:25" x14ac:dyDescent="0.2">
      <c r="W5159" s="17"/>
      <c r="X5159" s="17"/>
      <c r="Y5159" s="17"/>
    </row>
    <row r="5160" spans="23:25" x14ac:dyDescent="0.2">
      <c r="W5160" s="17"/>
      <c r="X5160" s="17"/>
      <c r="Y5160" s="17"/>
    </row>
    <row r="5161" spans="23:25" x14ac:dyDescent="0.2">
      <c r="W5161" s="17"/>
      <c r="X5161" s="17"/>
      <c r="Y5161" s="17"/>
    </row>
    <row r="5162" spans="23:25" x14ac:dyDescent="0.2">
      <c r="W5162" s="17"/>
      <c r="X5162" s="17"/>
      <c r="Y5162" s="17"/>
    </row>
    <row r="5163" spans="23:25" x14ac:dyDescent="0.2">
      <c r="W5163" s="17"/>
      <c r="X5163" s="17"/>
      <c r="Y5163" s="17"/>
    </row>
    <row r="5164" spans="23:25" x14ac:dyDescent="0.2">
      <c r="W5164" s="17"/>
      <c r="X5164" s="17"/>
      <c r="Y5164" s="17"/>
    </row>
    <row r="5165" spans="23:25" x14ac:dyDescent="0.2">
      <c r="W5165" s="17"/>
      <c r="X5165" s="17"/>
      <c r="Y5165" s="17"/>
    </row>
    <row r="5166" spans="23:25" x14ac:dyDescent="0.2">
      <c r="W5166" s="17"/>
      <c r="X5166" s="17"/>
      <c r="Y5166" s="17"/>
    </row>
    <row r="5167" spans="23:25" x14ac:dyDescent="0.2">
      <c r="W5167" s="17"/>
      <c r="X5167" s="17"/>
      <c r="Y5167" s="17"/>
    </row>
    <row r="5168" spans="23:25" x14ac:dyDescent="0.2">
      <c r="W5168" s="17"/>
      <c r="X5168" s="17"/>
      <c r="Y5168" s="17"/>
    </row>
    <row r="5169" spans="23:25" x14ac:dyDescent="0.2">
      <c r="W5169" s="17"/>
      <c r="X5169" s="17"/>
      <c r="Y5169" s="17"/>
    </row>
    <row r="5170" spans="23:25" x14ac:dyDescent="0.2">
      <c r="W5170" s="17"/>
      <c r="X5170" s="17"/>
      <c r="Y5170" s="17"/>
    </row>
    <row r="5171" spans="23:25" x14ac:dyDescent="0.2">
      <c r="W5171" s="17"/>
      <c r="X5171" s="17"/>
      <c r="Y5171" s="17"/>
    </row>
    <row r="5172" spans="23:25" x14ac:dyDescent="0.2">
      <c r="W5172" s="17"/>
      <c r="X5172" s="17"/>
      <c r="Y5172" s="17"/>
    </row>
    <row r="5173" spans="23:25" x14ac:dyDescent="0.2">
      <c r="W5173" s="17"/>
      <c r="X5173" s="17"/>
      <c r="Y5173" s="17"/>
    </row>
    <row r="5174" spans="23:25" x14ac:dyDescent="0.2">
      <c r="W5174" s="17"/>
      <c r="X5174" s="17"/>
      <c r="Y5174" s="17"/>
    </row>
    <row r="5175" spans="23:25" x14ac:dyDescent="0.2">
      <c r="W5175" s="17"/>
      <c r="X5175" s="17"/>
      <c r="Y5175" s="17"/>
    </row>
    <row r="5176" spans="23:25" x14ac:dyDescent="0.2">
      <c r="W5176" s="17"/>
      <c r="X5176" s="17"/>
      <c r="Y5176" s="17"/>
    </row>
    <row r="5177" spans="23:25" x14ac:dyDescent="0.2">
      <c r="W5177" s="17"/>
      <c r="X5177" s="17"/>
      <c r="Y5177" s="17"/>
    </row>
    <row r="5178" spans="23:25" x14ac:dyDescent="0.2">
      <c r="W5178" s="17"/>
      <c r="X5178" s="17"/>
      <c r="Y5178" s="17"/>
    </row>
    <row r="5179" spans="23:25" x14ac:dyDescent="0.2">
      <c r="W5179" s="17"/>
      <c r="X5179" s="17"/>
      <c r="Y5179" s="17"/>
    </row>
    <row r="5180" spans="23:25" x14ac:dyDescent="0.2">
      <c r="W5180" s="17"/>
      <c r="X5180" s="17"/>
      <c r="Y5180" s="17"/>
    </row>
    <row r="5181" spans="23:25" x14ac:dyDescent="0.2">
      <c r="W5181" s="17"/>
      <c r="X5181" s="17"/>
      <c r="Y5181" s="17"/>
    </row>
    <row r="5182" spans="23:25" x14ac:dyDescent="0.2">
      <c r="W5182" s="17"/>
      <c r="X5182" s="17"/>
      <c r="Y5182" s="17"/>
    </row>
    <row r="5183" spans="23:25" x14ac:dyDescent="0.2">
      <c r="W5183" s="17"/>
      <c r="X5183" s="17"/>
      <c r="Y5183" s="17"/>
    </row>
    <row r="5184" spans="23:25" x14ac:dyDescent="0.2">
      <c r="W5184" s="17"/>
      <c r="X5184" s="17"/>
      <c r="Y5184" s="17"/>
    </row>
    <row r="5185" spans="23:25" x14ac:dyDescent="0.2">
      <c r="W5185" s="17"/>
      <c r="X5185" s="17"/>
      <c r="Y5185" s="17"/>
    </row>
    <row r="5186" spans="23:25" x14ac:dyDescent="0.2">
      <c r="W5186" s="17"/>
      <c r="X5186" s="17"/>
      <c r="Y5186" s="17"/>
    </row>
    <row r="5187" spans="23:25" x14ac:dyDescent="0.2">
      <c r="W5187" s="17"/>
      <c r="X5187" s="17"/>
      <c r="Y5187" s="17"/>
    </row>
    <row r="5188" spans="23:25" x14ac:dyDescent="0.2">
      <c r="W5188" s="17"/>
      <c r="X5188" s="17"/>
      <c r="Y5188" s="17"/>
    </row>
    <row r="5189" spans="23:25" x14ac:dyDescent="0.2">
      <c r="W5189" s="17"/>
      <c r="X5189" s="17"/>
      <c r="Y5189" s="17"/>
    </row>
    <row r="5190" spans="23:25" x14ac:dyDescent="0.2">
      <c r="W5190" s="17"/>
      <c r="X5190" s="17"/>
      <c r="Y5190" s="17"/>
    </row>
    <row r="5191" spans="23:25" x14ac:dyDescent="0.2">
      <c r="W5191" s="17"/>
      <c r="X5191" s="17"/>
      <c r="Y5191" s="17"/>
    </row>
    <row r="5192" spans="23:25" x14ac:dyDescent="0.2">
      <c r="W5192" s="17"/>
      <c r="X5192" s="17"/>
      <c r="Y5192" s="17"/>
    </row>
    <row r="5193" spans="23:25" x14ac:dyDescent="0.2">
      <c r="W5193" s="17"/>
      <c r="X5193" s="17"/>
      <c r="Y5193" s="17"/>
    </row>
    <row r="5194" spans="23:25" x14ac:dyDescent="0.2">
      <c r="W5194" s="17"/>
      <c r="X5194" s="17"/>
      <c r="Y5194" s="17"/>
    </row>
    <row r="5195" spans="23:25" x14ac:dyDescent="0.2">
      <c r="W5195" s="17"/>
      <c r="X5195" s="17"/>
      <c r="Y5195" s="17"/>
    </row>
    <row r="5196" spans="23:25" x14ac:dyDescent="0.2">
      <c r="W5196" s="17"/>
      <c r="X5196" s="17"/>
      <c r="Y5196" s="17"/>
    </row>
    <row r="5197" spans="23:25" x14ac:dyDescent="0.2">
      <c r="W5197" s="17"/>
      <c r="X5197" s="17"/>
      <c r="Y5197" s="17"/>
    </row>
    <row r="5198" spans="23:25" x14ac:dyDescent="0.2">
      <c r="W5198" s="17"/>
      <c r="X5198" s="17"/>
      <c r="Y5198" s="17"/>
    </row>
    <row r="5199" spans="23:25" x14ac:dyDescent="0.2">
      <c r="W5199" s="17"/>
      <c r="X5199" s="17"/>
      <c r="Y5199" s="17"/>
    </row>
    <row r="5200" spans="23:25" x14ac:dyDescent="0.2">
      <c r="W5200" s="17"/>
      <c r="X5200" s="17"/>
      <c r="Y5200" s="17"/>
    </row>
    <row r="5201" spans="23:25" x14ac:dyDescent="0.2">
      <c r="W5201" s="17"/>
      <c r="X5201" s="17"/>
      <c r="Y5201" s="17"/>
    </row>
    <row r="5202" spans="23:25" x14ac:dyDescent="0.2">
      <c r="W5202" s="17"/>
      <c r="X5202" s="17"/>
      <c r="Y5202" s="17"/>
    </row>
    <row r="5203" spans="23:25" x14ac:dyDescent="0.2">
      <c r="W5203" s="17"/>
      <c r="X5203" s="17"/>
      <c r="Y5203" s="17"/>
    </row>
    <row r="5204" spans="23:25" x14ac:dyDescent="0.2">
      <c r="W5204" s="17"/>
      <c r="X5204" s="17"/>
      <c r="Y5204" s="17"/>
    </row>
    <row r="5205" spans="23:25" x14ac:dyDescent="0.2">
      <c r="W5205" s="17"/>
      <c r="X5205" s="17"/>
      <c r="Y5205" s="17"/>
    </row>
    <row r="5206" spans="23:25" x14ac:dyDescent="0.2">
      <c r="W5206" s="17"/>
      <c r="X5206" s="17"/>
      <c r="Y5206" s="17"/>
    </row>
    <row r="5207" spans="23:25" x14ac:dyDescent="0.2">
      <c r="W5207" s="17"/>
      <c r="X5207" s="17"/>
      <c r="Y5207" s="17"/>
    </row>
    <row r="5208" spans="23:25" x14ac:dyDescent="0.2">
      <c r="W5208" s="17"/>
      <c r="X5208" s="17"/>
      <c r="Y5208" s="17"/>
    </row>
    <row r="5209" spans="23:25" x14ac:dyDescent="0.2">
      <c r="W5209" s="17"/>
      <c r="X5209" s="17"/>
      <c r="Y5209" s="17"/>
    </row>
    <row r="5210" spans="23:25" x14ac:dyDescent="0.2">
      <c r="W5210" s="17"/>
      <c r="X5210" s="17"/>
      <c r="Y5210" s="17"/>
    </row>
    <row r="5211" spans="23:25" x14ac:dyDescent="0.2">
      <c r="W5211" s="17"/>
      <c r="X5211" s="17"/>
      <c r="Y5211" s="17"/>
    </row>
    <row r="5212" spans="23:25" x14ac:dyDescent="0.2">
      <c r="W5212" s="17"/>
      <c r="X5212" s="17"/>
      <c r="Y5212" s="17"/>
    </row>
    <row r="5213" spans="23:25" x14ac:dyDescent="0.2">
      <c r="W5213" s="17"/>
      <c r="X5213" s="17"/>
      <c r="Y5213" s="17"/>
    </row>
    <row r="5214" spans="23:25" x14ac:dyDescent="0.2">
      <c r="W5214" s="17"/>
      <c r="X5214" s="17"/>
      <c r="Y5214" s="17"/>
    </row>
    <row r="5215" spans="23:25" x14ac:dyDescent="0.2">
      <c r="W5215" s="17"/>
      <c r="X5215" s="17"/>
      <c r="Y5215" s="17"/>
    </row>
    <row r="5216" spans="23:25" x14ac:dyDescent="0.2">
      <c r="W5216" s="17"/>
      <c r="X5216" s="17"/>
      <c r="Y5216" s="17"/>
    </row>
    <row r="5217" spans="23:25" x14ac:dyDescent="0.2">
      <c r="W5217" s="17"/>
      <c r="X5217" s="17"/>
      <c r="Y5217" s="17"/>
    </row>
    <row r="5218" spans="23:25" x14ac:dyDescent="0.2">
      <c r="W5218" s="17"/>
      <c r="X5218" s="17"/>
      <c r="Y5218" s="17"/>
    </row>
    <row r="5219" spans="23:25" x14ac:dyDescent="0.2">
      <c r="W5219" s="17"/>
      <c r="X5219" s="17"/>
      <c r="Y5219" s="17"/>
    </row>
    <row r="5220" spans="23:25" x14ac:dyDescent="0.2">
      <c r="W5220" s="17"/>
      <c r="X5220" s="17"/>
      <c r="Y5220" s="17"/>
    </row>
    <row r="5221" spans="23:25" x14ac:dyDescent="0.2">
      <c r="W5221" s="17"/>
      <c r="X5221" s="17"/>
      <c r="Y5221" s="17"/>
    </row>
    <row r="5222" spans="23:25" x14ac:dyDescent="0.2">
      <c r="W5222" s="17"/>
      <c r="X5222" s="17"/>
      <c r="Y5222" s="17"/>
    </row>
    <row r="5223" spans="23:25" x14ac:dyDescent="0.2">
      <c r="W5223" s="17"/>
      <c r="X5223" s="17"/>
      <c r="Y5223" s="17"/>
    </row>
    <row r="5224" spans="23:25" x14ac:dyDescent="0.2">
      <c r="W5224" s="17"/>
      <c r="X5224" s="17"/>
      <c r="Y5224" s="17"/>
    </row>
    <row r="5225" spans="23:25" x14ac:dyDescent="0.2">
      <c r="W5225" s="17"/>
      <c r="X5225" s="17"/>
      <c r="Y5225" s="17"/>
    </row>
    <row r="5226" spans="23:25" x14ac:dyDescent="0.2">
      <c r="W5226" s="17"/>
      <c r="X5226" s="17"/>
      <c r="Y5226" s="17"/>
    </row>
    <row r="5227" spans="23:25" x14ac:dyDescent="0.2">
      <c r="W5227" s="17"/>
      <c r="X5227" s="17"/>
      <c r="Y5227" s="17"/>
    </row>
    <row r="5228" spans="23:25" x14ac:dyDescent="0.2">
      <c r="W5228" s="17"/>
      <c r="X5228" s="17"/>
      <c r="Y5228" s="17"/>
    </row>
    <row r="5229" spans="23:25" x14ac:dyDescent="0.2">
      <c r="W5229" s="17"/>
      <c r="X5229" s="17"/>
      <c r="Y5229" s="17"/>
    </row>
    <row r="5230" spans="23:25" x14ac:dyDescent="0.2">
      <c r="W5230" s="17"/>
      <c r="X5230" s="17"/>
      <c r="Y5230" s="17"/>
    </row>
    <row r="5231" spans="23:25" x14ac:dyDescent="0.2">
      <c r="W5231" s="17"/>
      <c r="X5231" s="17"/>
      <c r="Y5231" s="17"/>
    </row>
    <row r="5232" spans="23:25" x14ac:dyDescent="0.2">
      <c r="W5232" s="17"/>
      <c r="X5232" s="17"/>
      <c r="Y5232" s="17"/>
    </row>
    <row r="5233" spans="23:25" x14ac:dyDescent="0.2">
      <c r="W5233" s="17"/>
      <c r="X5233" s="17"/>
      <c r="Y5233" s="17"/>
    </row>
    <row r="5234" spans="23:25" x14ac:dyDescent="0.2">
      <c r="W5234" s="17"/>
      <c r="X5234" s="17"/>
      <c r="Y5234" s="17"/>
    </row>
    <row r="5235" spans="23:25" x14ac:dyDescent="0.2">
      <c r="W5235" s="17"/>
      <c r="X5235" s="17"/>
      <c r="Y5235" s="17"/>
    </row>
    <row r="5236" spans="23:25" x14ac:dyDescent="0.2">
      <c r="W5236" s="17"/>
      <c r="X5236" s="17"/>
      <c r="Y5236" s="17"/>
    </row>
    <row r="5237" spans="23:25" x14ac:dyDescent="0.2">
      <c r="W5237" s="17"/>
      <c r="X5237" s="17"/>
      <c r="Y5237" s="17"/>
    </row>
    <row r="5238" spans="23:25" x14ac:dyDescent="0.2">
      <c r="W5238" s="17"/>
      <c r="X5238" s="17"/>
      <c r="Y5238" s="17"/>
    </row>
    <row r="5239" spans="23:25" x14ac:dyDescent="0.2">
      <c r="W5239" s="17"/>
      <c r="X5239" s="17"/>
      <c r="Y5239" s="17"/>
    </row>
    <row r="5240" spans="23:25" x14ac:dyDescent="0.2">
      <c r="W5240" s="17"/>
      <c r="X5240" s="17"/>
      <c r="Y5240" s="17"/>
    </row>
    <row r="5241" spans="23:25" x14ac:dyDescent="0.2">
      <c r="W5241" s="17"/>
      <c r="X5241" s="17"/>
      <c r="Y5241" s="17"/>
    </row>
    <row r="5242" spans="23:25" x14ac:dyDescent="0.2">
      <c r="W5242" s="17"/>
      <c r="X5242" s="17"/>
      <c r="Y5242" s="17"/>
    </row>
    <row r="5243" spans="23:25" x14ac:dyDescent="0.2">
      <c r="W5243" s="17"/>
      <c r="X5243" s="17"/>
      <c r="Y5243" s="17"/>
    </row>
    <row r="5244" spans="23:25" x14ac:dyDescent="0.2">
      <c r="W5244" s="17"/>
      <c r="X5244" s="17"/>
      <c r="Y5244" s="17"/>
    </row>
    <row r="5245" spans="23:25" x14ac:dyDescent="0.2">
      <c r="W5245" s="17"/>
      <c r="X5245" s="17"/>
      <c r="Y5245" s="17"/>
    </row>
    <row r="5246" spans="23:25" x14ac:dyDescent="0.2">
      <c r="W5246" s="17"/>
      <c r="X5246" s="17"/>
      <c r="Y5246" s="17"/>
    </row>
    <row r="5247" spans="23:25" x14ac:dyDescent="0.2">
      <c r="W5247" s="17"/>
      <c r="X5247" s="17"/>
      <c r="Y5247" s="17"/>
    </row>
    <row r="5248" spans="23:25" x14ac:dyDescent="0.2">
      <c r="W5248" s="17"/>
      <c r="X5248" s="17"/>
      <c r="Y5248" s="17"/>
    </row>
    <row r="5249" spans="23:25" x14ac:dyDescent="0.2">
      <c r="W5249" s="17"/>
      <c r="X5249" s="17"/>
      <c r="Y5249" s="17"/>
    </row>
    <row r="5250" spans="23:25" x14ac:dyDescent="0.2">
      <c r="W5250" s="17"/>
      <c r="X5250" s="17"/>
      <c r="Y5250" s="17"/>
    </row>
    <row r="5251" spans="23:25" x14ac:dyDescent="0.2">
      <c r="W5251" s="17"/>
      <c r="X5251" s="17"/>
      <c r="Y5251" s="17"/>
    </row>
    <row r="5252" spans="23:25" x14ac:dyDescent="0.2">
      <c r="W5252" s="17"/>
      <c r="X5252" s="17"/>
      <c r="Y5252" s="17"/>
    </row>
    <row r="5253" spans="23:25" x14ac:dyDescent="0.2">
      <c r="W5253" s="17"/>
      <c r="X5253" s="17"/>
      <c r="Y5253" s="17"/>
    </row>
    <row r="5254" spans="23:25" x14ac:dyDescent="0.2">
      <c r="W5254" s="17"/>
      <c r="X5254" s="17"/>
      <c r="Y5254" s="17"/>
    </row>
    <row r="5255" spans="23:25" x14ac:dyDescent="0.2">
      <c r="W5255" s="17"/>
      <c r="X5255" s="17"/>
      <c r="Y5255" s="17"/>
    </row>
    <row r="5256" spans="23:25" x14ac:dyDescent="0.2">
      <c r="W5256" s="17"/>
      <c r="X5256" s="17"/>
      <c r="Y5256" s="17"/>
    </row>
    <row r="5257" spans="23:25" x14ac:dyDescent="0.2">
      <c r="W5257" s="17"/>
      <c r="X5257" s="17"/>
      <c r="Y5257" s="17"/>
    </row>
    <row r="5258" spans="23:25" x14ac:dyDescent="0.2">
      <c r="W5258" s="17"/>
      <c r="X5258" s="17"/>
      <c r="Y5258" s="17"/>
    </row>
    <row r="5259" spans="23:25" x14ac:dyDescent="0.2">
      <c r="W5259" s="17"/>
      <c r="X5259" s="17"/>
      <c r="Y5259" s="17"/>
    </row>
    <row r="5260" spans="23:25" x14ac:dyDescent="0.2">
      <c r="W5260" s="17"/>
      <c r="X5260" s="17"/>
      <c r="Y5260" s="17"/>
    </row>
    <row r="5261" spans="23:25" x14ac:dyDescent="0.2">
      <c r="W5261" s="17"/>
      <c r="X5261" s="17"/>
      <c r="Y5261" s="17"/>
    </row>
    <row r="5262" spans="23:25" x14ac:dyDescent="0.2">
      <c r="W5262" s="17"/>
      <c r="X5262" s="17"/>
      <c r="Y5262" s="17"/>
    </row>
    <row r="5263" spans="23:25" x14ac:dyDescent="0.2">
      <c r="W5263" s="17"/>
      <c r="X5263" s="17"/>
      <c r="Y5263" s="17"/>
    </row>
    <row r="5264" spans="23:25" x14ac:dyDescent="0.2">
      <c r="W5264" s="17"/>
      <c r="X5264" s="17"/>
      <c r="Y5264" s="17"/>
    </row>
    <row r="5265" spans="23:25" x14ac:dyDescent="0.2">
      <c r="W5265" s="17"/>
      <c r="X5265" s="17"/>
      <c r="Y5265" s="17"/>
    </row>
    <row r="5266" spans="23:25" x14ac:dyDescent="0.2">
      <c r="W5266" s="17"/>
      <c r="X5266" s="17"/>
      <c r="Y5266" s="17"/>
    </row>
    <row r="5267" spans="23:25" x14ac:dyDescent="0.2">
      <c r="W5267" s="17"/>
      <c r="X5267" s="17"/>
      <c r="Y5267" s="17"/>
    </row>
    <row r="5268" spans="23:25" x14ac:dyDescent="0.2">
      <c r="W5268" s="17"/>
      <c r="X5268" s="17"/>
      <c r="Y5268" s="17"/>
    </row>
    <row r="5269" spans="23:25" x14ac:dyDescent="0.2">
      <c r="W5269" s="17"/>
      <c r="X5269" s="17"/>
      <c r="Y5269" s="17"/>
    </row>
    <row r="5270" spans="23:25" x14ac:dyDescent="0.2">
      <c r="W5270" s="17"/>
      <c r="X5270" s="17"/>
      <c r="Y5270" s="17"/>
    </row>
    <row r="5271" spans="23:25" x14ac:dyDescent="0.2">
      <c r="W5271" s="17"/>
      <c r="X5271" s="17"/>
      <c r="Y5271" s="17"/>
    </row>
    <row r="5272" spans="23:25" x14ac:dyDescent="0.2">
      <c r="W5272" s="17"/>
      <c r="X5272" s="17"/>
      <c r="Y5272" s="17"/>
    </row>
    <row r="5273" spans="23:25" x14ac:dyDescent="0.2">
      <c r="W5273" s="17"/>
      <c r="X5273" s="17"/>
      <c r="Y5273" s="17"/>
    </row>
    <row r="5274" spans="23:25" x14ac:dyDescent="0.2">
      <c r="W5274" s="17"/>
      <c r="X5274" s="17"/>
      <c r="Y5274" s="17"/>
    </row>
    <row r="5275" spans="23:25" x14ac:dyDescent="0.2">
      <c r="W5275" s="17"/>
      <c r="X5275" s="17"/>
      <c r="Y5275" s="17"/>
    </row>
    <row r="5276" spans="23:25" x14ac:dyDescent="0.2">
      <c r="W5276" s="17"/>
      <c r="X5276" s="17"/>
      <c r="Y5276" s="17"/>
    </row>
    <row r="5277" spans="23:25" x14ac:dyDescent="0.2">
      <c r="W5277" s="17"/>
      <c r="X5277" s="17"/>
      <c r="Y5277" s="17"/>
    </row>
    <row r="5278" spans="23:25" x14ac:dyDescent="0.2">
      <c r="W5278" s="17"/>
      <c r="X5278" s="17"/>
      <c r="Y5278" s="17"/>
    </row>
    <row r="5279" spans="23:25" x14ac:dyDescent="0.2">
      <c r="W5279" s="17"/>
      <c r="X5279" s="17"/>
      <c r="Y5279" s="17"/>
    </row>
    <row r="5280" spans="23:25" x14ac:dyDescent="0.2">
      <c r="W5280" s="17"/>
      <c r="X5280" s="17"/>
      <c r="Y5280" s="17"/>
    </row>
    <row r="5281" spans="23:25" x14ac:dyDescent="0.2">
      <c r="W5281" s="17"/>
      <c r="X5281" s="17"/>
      <c r="Y5281" s="17"/>
    </row>
    <row r="5282" spans="23:25" x14ac:dyDescent="0.2">
      <c r="W5282" s="17"/>
      <c r="X5282" s="17"/>
      <c r="Y5282" s="17"/>
    </row>
    <row r="5283" spans="23:25" x14ac:dyDescent="0.2">
      <c r="W5283" s="17"/>
      <c r="X5283" s="17"/>
      <c r="Y5283" s="17"/>
    </row>
    <row r="5284" spans="23:25" x14ac:dyDescent="0.2">
      <c r="W5284" s="17"/>
      <c r="X5284" s="17"/>
      <c r="Y5284" s="17"/>
    </row>
    <row r="5285" spans="23:25" x14ac:dyDescent="0.2">
      <c r="W5285" s="17"/>
      <c r="X5285" s="17"/>
      <c r="Y5285" s="17"/>
    </row>
    <row r="5286" spans="23:25" x14ac:dyDescent="0.2">
      <c r="W5286" s="17"/>
      <c r="X5286" s="17"/>
      <c r="Y5286" s="17"/>
    </row>
    <row r="5287" spans="23:25" x14ac:dyDescent="0.2">
      <c r="W5287" s="17"/>
      <c r="X5287" s="17"/>
      <c r="Y5287" s="17"/>
    </row>
    <row r="5288" spans="23:25" x14ac:dyDescent="0.2">
      <c r="W5288" s="17"/>
      <c r="X5288" s="17"/>
      <c r="Y5288" s="17"/>
    </row>
    <row r="5289" spans="23:25" x14ac:dyDescent="0.2">
      <c r="W5289" s="17"/>
      <c r="X5289" s="17"/>
      <c r="Y5289" s="17"/>
    </row>
    <row r="5290" spans="23:25" x14ac:dyDescent="0.2">
      <c r="W5290" s="17"/>
      <c r="X5290" s="17"/>
      <c r="Y5290" s="17"/>
    </row>
    <row r="5291" spans="23:25" x14ac:dyDescent="0.2">
      <c r="W5291" s="17"/>
      <c r="X5291" s="17"/>
      <c r="Y5291" s="17"/>
    </row>
    <row r="5292" spans="23:25" x14ac:dyDescent="0.2">
      <c r="W5292" s="17"/>
      <c r="X5292" s="17"/>
      <c r="Y5292" s="17"/>
    </row>
    <row r="5293" spans="23:25" x14ac:dyDescent="0.2">
      <c r="W5293" s="17"/>
      <c r="X5293" s="17"/>
      <c r="Y5293" s="17"/>
    </row>
    <row r="5294" spans="23:25" x14ac:dyDescent="0.2">
      <c r="W5294" s="17"/>
      <c r="X5294" s="17"/>
      <c r="Y5294" s="17"/>
    </row>
    <row r="5295" spans="23:25" x14ac:dyDescent="0.2">
      <c r="W5295" s="17"/>
      <c r="X5295" s="17"/>
      <c r="Y5295" s="17"/>
    </row>
    <row r="5296" spans="23:25" x14ac:dyDescent="0.2">
      <c r="W5296" s="17"/>
      <c r="X5296" s="17"/>
      <c r="Y5296" s="17"/>
    </row>
    <row r="5297" spans="23:25" x14ac:dyDescent="0.2">
      <c r="W5297" s="17"/>
      <c r="X5297" s="17"/>
      <c r="Y5297" s="17"/>
    </row>
    <row r="5298" spans="23:25" x14ac:dyDescent="0.2">
      <c r="W5298" s="17"/>
      <c r="X5298" s="17"/>
      <c r="Y5298" s="17"/>
    </row>
    <row r="5299" spans="23:25" x14ac:dyDescent="0.2">
      <c r="W5299" s="17"/>
      <c r="X5299" s="17"/>
      <c r="Y5299" s="17"/>
    </row>
    <row r="5300" spans="23:25" x14ac:dyDescent="0.2">
      <c r="W5300" s="17"/>
      <c r="X5300" s="17"/>
      <c r="Y5300" s="17"/>
    </row>
    <row r="5301" spans="23:25" x14ac:dyDescent="0.2">
      <c r="W5301" s="17"/>
      <c r="X5301" s="17"/>
      <c r="Y5301" s="17"/>
    </row>
    <row r="5302" spans="23:25" x14ac:dyDescent="0.2">
      <c r="W5302" s="17"/>
      <c r="X5302" s="17"/>
      <c r="Y5302" s="17"/>
    </row>
    <row r="5303" spans="23:25" x14ac:dyDescent="0.2">
      <c r="W5303" s="17"/>
      <c r="X5303" s="17"/>
      <c r="Y5303" s="17"/>
    </row>
    <row r="5304" spans="23:25" x14ac:dyDescent="0.2">
      <c r="W5304" s="17"/>
      <c r="X5304" s="17"/>
      <c r="Y5304" s="17"/>
    </row>
    <row r="5305" spans="23:25" x14ac:dyDescent="0.2">
      <c r="W5305" s="17"/>
      <c r="X5305" s="17"/>
      <c r="Y5305" s="17"/>
    </row>
    <row r="5306" spans="23:25" x14ac:dyDescent="0.2">
      <c r="W5306" s="17"/>
      <c r="X5306" s="17"/>
      <c r="Y5306" s="17"/>
    </row>
    <row r="5307" spans="23:25" x14ac:dyDescent="0.2">
      <c r="W5307" s="17"/>
      <c r="X5307" s="17"/>
      <c r="Y5307" s="17"/>
    </row>
    <row r="5308" spans="23:25" x14ac:dyDescent="0.2">
      <c r="W5308" s="17"/>
      <c r="X5308" s="17"/>
      <c r="Y5308" s="17"/>
    </row>
    <row r="5309" spans="23:25" x14ac:dyDescent="0.2">
      <c r="W5309" s="17"/>
      <c r="X5309" s="17"/>
      <c r="Y5309" s="17"/>
    </row>
    <row r="5310" spans="23:25" x14ac:dyDescent="0.2">
      <c r="W5310" s="17"/>
      <c r="X5310" s="17"/>
      <c r="Y5310" s="17"/>
    </row>
    <row r="5311" spans="23:25" x14ac:dyDescent="0.2">
      <c r="W5311" s="17"/>
      <c r="X5311" s="17"/>
      <c r="Y5311" s="17"/>
    </row>
    <row r="5312" spans="23:25" x14ac:dyDescent="0.2">
      <c r="W5312" s="17"/>
      <c r="X5312" s="17"/>
      <c r="Y5312" s="17"/>
    </row>
    <row r="5313" spans="23:25" x14ac:dyDescent="0.2">
      <c r="W5313" s="17"/>
      <c r="X5313" s="17"/>
      <c r="Y5313" s="17"/>
    </row>
    <row r="5314" spans="23:25" x14ac:dyDescent="0.2">
      <c r="W5314" s="17"/>
      <c r="X5314" s="17"/>
      <c r="Y5314" s="17"/>
    </row>
    <row r="5315" spans="23:25" x14ac:dyDescent="0.2">
      <c r="W5315" s="17"/>
      <c r="X5315" s="17"/>
      <c r="Y5315" s="17"/>
    </row>
    <row r="5316" spans="23:25" x14ac:dyDescent="0.2">
      <c r="W5316" s="17"/>
      <c r="X5316" s="17"/>
      <c r="Y5316" s="17"/>
    </row>
    <row r="5317" spans="23:25" x14ac:dyDescent="0.2">
      <c r="W5317" s="17"/>
      <c r="X5317" s="17"/>
      <c r="Y5317" s="17"/>
    </row>
    <row r="5318" spans="23:25" x14ac:dyDescent="0.2">
      <c r="W5318" s="17"/>
      <c r="X5318" s="17"/>
      <c r="Y5318" s="17"/>
    </row>
    <row r="5319" spans="23:25" x14ac:dyDescent="0.2">
      <c r="W5319" s="17"/>
      <c r="X5319" s="17"/>
      <c r="Y5319" s="17"/>
    </row>
    <row r="5320" spans="23:25" x14ac:dyDescent="0.2">
      <c r="W5320" s="17"/>
      <c r="X5320" s="17"/>
      <c r="Y5320" s="17"/>
    </row>
    <row r="5321" spans="23:25" x14ac:dyDescent="0.2">
      <c r="W5321" s="17"/>
      <c r="X5321" s="17"/>
      <c r="Y5321" s="17"/>
    </row>
    <row r="5322" spans="23:25" x14ac:dyDescent="0.2">
      <c r="W5322" s="17"/>
      <c r="X5322" s="17"/>
      <c r="Y5322" s="17"/>
    </row>
    <row r="5323" spans="23:25" x14ac:dyDescent="0.2">
      <c r="W5323" s="17"/>
      <c r="X5323" s="17"/>
      <c r="Y5323" s="17"/>
    </row>
    <row r="5324" spans="23:25" x14ac:dyDescent="0.2">
      <c r="W5324" s="17"/>
      <c r="X5324" s="17"/>
      <c r="Y5324" s="17"/>
    </row>
    <row r="5325" spans="23:25" x14ac:dyDescent="0.2">
      <c r="W5325" s="17"/>
      <c r="X5325" s="17"/>
      <c r="Y5325" s="17"/>
    </row>
    <row r="5326" spans="23:25" x14ac:dyDescent="0.2">
      <c r="W5326" s="17"/>
      <c r="X5326" s="17"/>
      <c r="Y5326" s="17"/>
    </row>
    <row r="5327" spans="23:25" x14ac:dyDescent="0.2">
      <c r="W5327" s="17"/>
      <c r="X5327" s="17"/>
      <c r="Y5327" s="17"/>
    </row>
    <row r="5328" spans="23:25" x14ac:dyDescent="0.2">
      <c r="W5328" s="17"/>
      <c r="X5328" s="17"/>
      <c r="Y5328" s="17"/>
    </row>
    <row r="5329" spans="23:25" x14ac:dyDescent="0.2">
      <c r="W5329" s="17"/>
      <c r="X5329" s="17"/>
      <c r="Y5329" s="17"/>
    </row>
    <row r="5330" spans="23:25" x14ac:dyDescent="0.2">
      <c r="W5330" s="17"/>
      <c r="X5330" s="17"/>
      <c r="Y5330" s="17"/>
    </row>
    <row r="5331" spans="23:25" x14ac:dyDescent="0.2">
      <c r="W5331" s="17"/>
      <c r="X5331" s="17"/>
      <c r="Y5331" s="17"/>
    </row>
    <row r="5332" spans="23:25" x14ac:dyDescent="0.2">
      <c r="W5332" s="17"/>
      <c r="X5332" s="17"/>
      <c r="Y5332" s="17"/>
    </row>
    <row r="5333" spans="23:25" x14ac:dyDescent="0.2">
      <c r="W5333" s="17"/>
      <c r="X5333" s="17"/>
      <c r="Y5333" s="17"/>
    </row>
    <row r="5334" spans="23:25" x14ac:dyDescent="0.2">
      <c r="W5334" s="17"/>
      <c r="X5334" s="17"/>
      <c r="Y5334" s="17"/>
    </row>
    <row r="5335" spans="23:25" x14ac:dyDescent="0.2">
      <c r="W5335" s="17"/>
      <c r="X5335" s="17"/>
      <c r="Y5335" s="17"/>
    </row>
    <row r="5336" spans="23:25" x14ac:dyDescent="0.2">
      <c r="W5336" s="17"/>
      <c r="X5336" s="17"/>
      <c r="Y5336" s="17"/>
    </row>
    <row r="5337" spans="23:25" x14ac:dyDescent="0.2">
      <c r="W5337" s="17"/>
      <c r="X5337" s="17"/>
      <c r="Y5337" s="17"/>
    </row>
    <row r="5338" spans="23:25" x14ac:dyDescent="0.2">
      <c r="W5338" s="17"/>
      <c r="X5338" s="17"/>
      <c r="Y5338" s="17"/>
    </row>
    <row r="5339" spans="23:25" x14ac:dyDescent="0.2">
      <c r="W5339" s="17"/>
      <c r="X5339" s="17"/>
      <c r="Y5339" s="17"/>
    </row>
    <row r="5340" spans="23:25" x14ac:dyDescent="0.2">
      <c r="W5340" s="17"/>
      <c r="X5340" s="17"/>
      <c r="Y5340" s="17"/>
    </row>
    <row r="5341" spans="23:25" x14ac:dyDescent="0.2">
      <c r="W5341" s="17"/>
      <c r="X5341" s="17"/>
      <c r="Y5341" s="17"/>
    </row>
    <row r="5342" spans="23:25" x14ac:dyDescent="0.2">
      <c r="W5342" s="17"/>
      <c r="X5342" s="17"/>
      <c r="Y5342" s="17"/>
    </row>
    <row r="5343" spans="23:25" x14ac:dyDescent="0.2">
      <c r="W5343" s="17"/>
      <c r="X5343" s="17"/>
      <c r="Y5343" s="17"/>
    </row>
    <row r="5344" spans="23:25" x14ac:dyDescent="0.2">
      <c r="W5344" s="17"/>
      <c r="X5344" s="17"/>
      <c r="Y5344" s="17"/>
    </row>
    <row r="5345" spans="23:25" x14ac:dyDescent="0.2">
      <c r="W5345" s="17"/>
      <c r="X5345" s="17"/>
      <c r="Y5345" s="17"/>
    </row>
    <row r="5346" spans="23:25" x14ac:dyDescent="0.2">
      <c r="W5346" s="17"/>
      <c r="X5346" s="17"/>
      <c r="Y5346" s="17"/>
    </row>
    <row r="5347" spans="23:25" x14ac:dyDescent="0.2">
      <c r="W5347" s="17"/>
      <c r="X5347" s="17"/>
      <c r="Y5347" s="17"/>
    </row>
    <row r="5348" spans="23:25" x14ac:dyDescent="0.2">
      <c r="W5348" s="17"/>
      <c r="X5348" s="17"/>
      <c r="Y5348" s="17"/>
    </row>
    <row r="5349" spans="23:25" x14ac:dyDescent="0.2">
      <c r="W5349" s="17"/>
      <c r="X5349" s="17"/>
      <c r="Y5349" s="17"/>
    </row>
    <row r="5350" spans="23:25" x14ac:dyDescent="0.2">
      <c r="W5350" s="17"/>
      <c r="X5350" s="17"/>
      <c r="Y5350" s="17"/>
    </row>
    <row r="5351" spans="23:25" x14ac:dyDescent="0.2">
      <c r="W5351" s="17"/>
      <c r="X5351" s="17"/>
      <c r="Y5351" s="17"/>
    </row>
    <row r="5352" spans="23:25" x14ac:dyDescent="0.2">
      <c r="W5352" s="17"/>
      <c r="X5352" s="17"/>
      <c r="Y5352" s="17"/>
    </row>
    <row r="5353" spans="23:25" x14ac:dyDescent="0.2">
      <c r="W5353" s="17"/>
      <c r="X5353" s="17"/>
      <c r="Y5353" s="17"/>
    </row>
    <row r="5354" spans="23:25" x14ac:dyDescent="0.2">
      <c r="W5354" s="17"/>
      <c r="X5354" s="17"/>
      <c r="Y5354" s="17"/>
    </row>
    <row r="5355" spans="23:25" x14ac:dyDescent="0.2">
      <c r="W5355" s="17"/>
      <c r="X5355" s="17"/>
      <c r="Y5355" s="17"/>
    </row>
    <row r="5356" spans="23:25" x14ac:dyDescent="0.2">
      <c r="W5356" s="17"/>
      <c r="X5356" s="17"/>
      <c r="Y5356" s="17"/>
    </row>
    <row r="5357" spans="23:25" x14ac:dyDescent="0.2">
      <c r="W5357" s="17"/>
      <c r="X5357" s="17"/>
      <c r="Y5357" s="17"/>
    </row>
    <row r="5358" spans="23:25" x14ac:dyDescent="0.2">
      <c r="W5358" s="17"/>
      <c r="X5358" s="17"/>
      <c r="Y5358" s="17"/>
    </row>
    <row r="5359" spans="23:25" x14ac:dyDescent="0.2">
      <c r="W5359" s="17"/>
      <c r="X5359" s="17"/>
      <c r="Y5359" s="17"/>
    </row>
    <row r="5360" spans="23:25" x14ac:dyDescent="0.2">
      <c r="W5360" s="17"/>
      <c r="X5360" s="17"/>
      <c r="Y5360" s="17"/>
    </row>
    <row r="5361" spans="23:25" x14ac:dyDescent="0.2">
      <c r="W5361" s="17"/>
      <c r="X5361" s="17"/>
      <c r="Y5361" s="17"/>
    </row>
    <row r="5362" spans="23:25" x14ac:dyDescent="0.2">
      <c r="W5362" s="17"/>
      <c r="X5362" s="17"/>
      <c r="Y5362" s="17"/>
    </row>
    <row r="5363" spans="23:25" x14ac:dyDescent="0.2">
      <c r="W5363" s="17"/>
      <c r="X5363" s="17"/>
      <c r="Y5363" s="17"/>
    </row>
    <row r="5364" spans="23:25" x14ac:dyDescent="0.2">
      <c r="W5364" s="17"/>
      <c r="X5364" s="17"/>
      <c r="Y5364" s="17"/>
    </row>
    <row r="5365" spans="23:25" x14ac:dyDescent="0.2">
      <c r="W5365" s="17"/>
      <c r="X5365" s="17"/>
      <c r="Y5365" s="17"/>
    </row>
    <row r="5366" spans="23:25" x14ac:dyDescent="0.2">
      <c r="W5366" s="17"/>
      <c r="X5366" s="17"/>
      <c r="Y5366" s="17"/>
    </row>
    <row r="5367" spans="23:25" x14ac:dyDescent="0.2">
      <c r="W5367" s="17"/>
      <c r="X5367" s="17"/>
      <c r="Y5367" s="17"/>
    </row>
    <row r="5368" spans="23:25" x14ac:dyDescent="0.2">
      <c r="W5368" s="17"/>
      <c r="X5368" s="17"/>
      <c r="Y5368" s="17"/>
    </row>
    <row r="5369" spans="23:25" x14ac:dyDescent="0.2">
      <c r="W5369" s="17"/>
      <c r="X5369" s="17"/>
      <c r="Y5369" s="17"/>
    </row>
    <row r="5370" spans="23:25" x14ac:dyDescent="0.2">
      <c r="W5370" s="17"/>
      <c r="X5370" s="17"/>
      <c r="Y5370" s="17"/>
    </row>
    <row r="5371" spans="23:25" x14ac:dyDescent="0.2">
      <c r="W5371" s="17"/>
      <c r="X5371" s="17"/>
      <c r="Y5371" s="17"/>
    </row>
    <row r="5372" spans="23:25" x14ac:dyDescent="0.2">
      <c r="W5372" s="17"/>
      <c r="X5372" s="17"/>
      <c r="Y5372" s="17"/>
    </row>
    <row r="5373" spans="23:25" x14ac:dyDescent="0.2">
      <c r="W5373" s="17"/>
      <c r="X5373" s="17"/>
      <c r="Y5373" s="17"/>
    </row>
    <row r="5374" spans="23:25" x14ac:dyDescent="0.2">
      <c r="W5374" s="17"/>
      <c r="X5374" s="17"/>
      <c r="Y5374" s="17"/>
    </row>
    <row r="5375" spans="23:25" x14ac:dyDescent="0.2">
      <c r="W5375" s="17"/>
      <c r="X5375" s="17"/>
      <c r="Y5375" s="17"/>
    </row>
    <row r="5376" spans="23:25" x14ac:dyDescent="0.2">
      <c r="W5376" s="17"/>
      <c r="X5376" s="17"/>
      <c r="Y5376" s="17"/>
    </row>
    <row r="5377" spans="23:25" x14ac:dyDescent="0.2">
      <c r="W5377" s="17"/>
      <c r="X5377" s="17"/>
      <c r="Y5377" s="17"/>
    </row>
    <row r="5378" spans="23:25" x14ac:dyDescent="0.2">
      <c r="W5378" s="17"/>
      <c r="X5378" s="17"/>
      <c r="Y5378" s="17"/>
    </row>
    <row r="5379" spans="23:25" x14ac:dyDescent="0.2">
      <c r="W5379" s="17"/>
      <c r="X5379" s="17"/>
      <c r="Y5379" s="17"/>
    </row>
    <row r="5380" spans="23:25" x14ac:dyDescent="0.2">
      <c r="W5380" s="17"/>
      <c r="X5380" s="17"/>
      <c r="Y5380" s="17"/>
    </row>
    <row r="5381" spans="23:25" x14ac:dyDescent="0.2">
      <c r="W5381" s="17"/>
      <c r="X5381" s="17"/>
      <c r="Y5381" s="17"/>
    </row>
    <row r="5382" spans="23:25" x14ac:dyDescent="0.2">
      <c r="W5382" s="17"/>
      <c r="X5382" s="17"/>
      <c r="Y5382" s="17"/>
    </row>
    <row r="5383" spans="23:25" x14ac:dyDescent="0.2">
      <c r="W5383" s="17"/>
      <c r="X5383" s="17"/>
      <c r="Y5383" s="17"/>
    </row>
    <row r="5384" spans="23:25" x14ac:dyDescent="0.2">
      <c r="W5384" s="17"/>
      <c r="X5384" s="17"/>
      <c r="Y5384" s="17"/>
    </row>
    <row r="5385" spans="23:25" x14ac:dyDescent="0.2">
      <c r="W5385" s="17"/>
      <c r="X5385" s="17"/>
      <c r="Y5385" s="17"/>
    </row>
    <row r="5386" spans="23:25" x14ac:dyDescent="0.2">
      <c r="W5386" s="17"/>
      <c r="X5386" s="17"/>
      <c r="Y5386" s="17"/>
    </row>
    <row r="5387" spans="23:25" x14ac:dyDescent="0.2">
      <c r="W5387" s="17"/>
      <c r="X5387" s="17"/>
      <c r="Y5387" s="17"/>
    </row>
    <row r="5388" spans="23:25" x14ac:dyDescent="0.2">
      <c r="W5388" s="17"/>
      <c r="X5388" s="17"/>
      <c r="Y5388" s="17"/>
    </row>
    <row r="5389" spans="23:25" x14ac:dyDescent="0.2">
      <c r="W5389" s="17"/>
      <c r="X5389" s="17"/>
      <c r="Y5389" s="17"/>
    </row>
    <row r="5390" spans="23:25" x14ac:dyDescent="0.2">
      <c r="W5390" s="17"/>
      <c r="X5390" s="17"/>
      <c r="Y5390" s="17"/>
    </row>
    <row r="5391" spans="23:25" x14ac:dyDescent="0.2">
      <c r="W5391" s="17"/>
      <c r="X5391" s="17"/>
      <c r="Y5391" s="17"/>
    </row>
    <row r="5392" spans="23:25" x14ac:dyDescent="0.2">
      <c r="W5392" s="17"/>
      <c r="X5392" s="17"/>
      <c r="Y5392" s="17"/>
    </row>
    <row r="5393" spans="23:25" x14ac:dyDescent="0.2">
      <c r="W5393" s="17"/>
      <c r="X5393" s="17"/>
      <c r="Y5393" s="17"/>
    </row>
    <row r="5394" spans="23:25" x14ac:dyDescent="0.2">
      <c r="W5394" s="17"/>
      <c r="X5394" s="17"/>
      <c r="Y5394" s="17"/>
    </row>
    <row r="5395" spans="23:25" x14ac:dyDescent="0.2">
      <c r="W5395" s="17"/>
      <c r="X5395" s="17"/>
      <c r="Y5395" s="17"/>
    </row>
    <row r="5396" spans="23:25" x14ac:dyDescent="0.2">
      <c r="W5396" s="17"/>
      <c r="X5396" s="17"/>
      <c r="Y5396" s="17"/>
    </row>
    <row r="5397" spans="23:25" x14ac:dyDescent="0.2">
      <c r="W5397" s="17"/>
      <c r="X5397" s="17"/>
      <c r="Y5397" s="17"/>
    </row>
    <row r="5398" spans="23:25" x14ac:dyDescent="0.2">
      <c r="W5398" s="17"/>
      <c r="X5398" s="17"/>
      <c r="Y5398" s="17"/>
    </row>
    <row r="5399" spans="23:25" x14ac:dyDescent="0.2">
      <c r="W5399" s="17"/>
      <c r="X5399" s="17"/>
      <c r="Y5399" s="17"/>
    </row>
    <row r="5400" spans="23:25" x14ac:dyDescent="0.2">
      <c r="W5400" s="17"/>
      <c r="X5400" s="17"/>
      <c r="Y5400" s="17"/>
    </row>
    <row r="5401" spans="23:25" x14ac:dyDescent="0.2">
      <c r="W5401" s="17"/>
      <c r="X5401" s="17"/>
      <c r="Y5401" s="17"/>
    </row>
    <row r="5402" spans="23:25" x14ac:dyDescent="0.2">
      <c r="W5402" s="17"/>
      <c r="X5402" s="17"/>
      <c r="Y5402" s="17"/>
    </row>
    <row r="5403" spans="23:25" x14ac:dyDescent="0.2">
      <c r="W5403" s="17"/>
      <c r="X5403" s="17"/>
      <c r="Y5403" s="17"/>
    </row>
    <row r="5404" spans="23:25" x14ac:dyDescent="0.2">
      <c r="W5404" s="17"/>
      <c r="X5404" s="17"/>
      <c r="Y5404" s="17"/>
    </row>
    <row r="5405" spans="23:25" x14ac:dyDescent="0.2">
      <c r="W5405" s="17"/>
      <c r="X5405" s="17"/>
      <c r="Y5405" s="17"/>
    </row>
    <row r="5406" spans="23:25" x14ac:dyDescent="0.2">
      <c r="W5406" s="17"/>
      <c r="X5406" s="17"/>
      <c r="Y5406" s="17"/>
    </row>
    <row r="5407" spans="23:25" x14ac:dyDescent="0.2">
      <c r="W5407" s="17"/>
      <c r="X5407" s="17"/>
      <c r="Y5407" s="17"/>
    </row>
    <row r="5408" spans="23:25" x14ac:dyDescent="0.2">
      <c r="W5408" s="17"/>
      <c r="X5408" s="17"/>
      <c r="Y5408" s="17"/>
    </row>
    <row r="5409" spans="23:25" x14ac:dyDescent="0.2">
      <c r="W5409" s="17"/>
      <c r="X5409" s="17"/>
      <c r="Y5409" s="17"/>
    </row>
    <row r="5410" spans="23:25" x14ac:dyDescent="0.2">
      <c r="W5410" s="17"/>
      <c r="X5410" s="17"/>
      <c r="Y5410" s="17"/>
    </row>
    <row r="5411" spans="23:25" x14ac:dyDescent="0.2">
      <c r="W5411" s="17"/>
      <c r="X5411" s="17"/>
      <c r="Y5411" s="17"/>
    </row>
    <row r="5412" spans="23:25" x14ac:dyDescent="0.2">
      <c r="W5412" s="17"/>
      <c r="X5412" s="17"/>
      <c r="Y5412" s="17"/>
    </row>
    <row r="5413" spans="23:25" x14ac:dyDescent="0.2">
      <c r="W5413" s="17"/>
      <c r="X5413" s="17"/>
      <c r="Y5413" s="17"/>
    </row>
    <row r="5414" spans="23:25" x14ac:dyDescent="0.2">
      <c r="W5414" s="17"/>
      <c r="X5414" s="17"/>
      <c r="Y5414" s="17"/>
    </row>
    <row r="5415" spans="23:25" x14ac:dyDescent="0.2">
      <c r="W5415" s="17"/>
      <c r="X5415" s="17"/>
      <c r="Y5415" s="17"/>
    </row>
    <row r="5416" spans="23:25" x14ac:dyDescent="0.2">
      <c r="W5416" s="17"/>
      <c r="X5416" s="17"/>
      <c r="Y5416" s="17"/>
    </row>
    <row r="5417" spans="23:25" x14ac:dyDescent="0.2">
      <c r="W5417" s="17"/>
      <c r="X5417" s="17"/>
      <c r="Y5417" s="17"/>
    </row>
    <row r="5418" spans="23:25" x14ac:dyDescent="0.2">
      <c r="W5418" s="17"/>
      <c r="X5418" s="17"/>
      <c r="Y5418" s="17"/>
    </row>
    <row r="5419" spans="23:25" x14ac:dyDescent="0.2">
      <c r="W5419" s="17"/>
      <c r="X5419" s="17"/>
      <c r="Y5419" s="17"/>
    </row>
    <row r="5420" spans="23:25" x14ac:dyDescent="0.2">
      <c r="W5420" s="17"/>
      <c r="X5420" s="17"/>
      <c r="Y5420" s="17"/>
    </row>
    <row r="5421" spans="23:25" x14ac:dyDescent="0.2">
      <c r="W5421" s="17"/>
      <c r="X5421" s="17"/>
      <c r="Y5421" s="17"/>
    </row>
    <row r="5422" spans="23:25" x14ac:dyDescent="0.2">
      <c r="W5422" s="17"/>
      <c r="X5422" s="17"/>
      <c r="Y5422" s="17"/>
    </row>
    <row r="5423" spans="23:25" x14ac:dyDescent="0.2">
      <c r="W5423" s="17"/>
      <c r="X5423" s="17"/>
      <c r="Y5423" s="17"/>
    </row>
    <row r="5424" spans="23:25" x14ac:dyDescent="0.2">
      <c r="W5424" s="17"/>
      <c r="X5424" s="17"/>
      <c r="Y5424" s="17"/>
    </row>
    <row r="5425" spans="23:25" x14ac:dyDescent="0.2">
      <c r="W5425" s="17"/>
      <c r="X5425" s="17"/>
      <c r="Y5425" s="17"/>
    </row>
    <row r="5426" spans="23:25" x14ac:dyDescent="0.2">
      <c r="W5426" s="17"/>
      <c r="X5426" s="17"/>
      <c r="Y5426" s="17"/>
    </row>
    <row r="5427" spans="23:25" x14ac:dyDescent="0.2">
      <c r="W5427" s="17"/>
      <c r="X5427" s="17"/>
      <c r="Y5427" s="17"/>
    </row>
    <row r="5428" spans="23:25" x14ac:dyDescent="0.2">
      <c r="W5428" s="17"/>
      <c r="X5428" s="17"/>
      <c r="Y5428" s="17"/>
    </row>
    <row r="5429" spans="23:25" x14ac:dyDescent="0.2">
      <c r="W5429" s="17"/>
      <c r="X5429" s="17"/>
      <c r="Y5429" s="17"/>
    </row>
    <row r="5430" spans="23:25" x14ac:dyDescent="0.2">
      <c r="W5430" s="17"/>
      <c r="X5430" s="17"/>
      <c r="Y5430" s="17"/>
    </row>
    <row r="5431" spans="23:25" x14ac:dyDescent="0.2">
      <c r="W5431" s="17"/>
      <c r="X5431" s="17"/>
      <c r="Y5431" s="17"/>
    </row>
    <row r="5432" spans="23:25" x14ac:dyDescent="0.2">
      <c r="W5432" s="17"/>
      <c r="X5432" s="17"/>
      <c r="Y5432" s="17"/>
    </row>
    <row r="5433" spans="23:25" x14ac:dyDescent="0.2">
      <c r="W5433" s="17"/>
      <c r="X5433" s="17"/>
      <c r="Y5433" s="17"/>
    </row>
    <row r="5434" spans="23:25" x14ac:dyDescent="0.2">
      <c r="W5434" s="17"/>
      <c r="X5434" s="17"/>
      <c r="Y5434" s="17"/>
    </row>
    <row r="5435" spans="23:25" x14ac:dyDescent="0.2">
      <c r="W5435" s="17"/>
      <c r="X5435" s="17"/>
      <c r="Y5435" s="17"/>
    </row>
    <row r="5436" spans="23:25" x14ac:dyDescent="0.2">
      <c r="W5436" s="17"/>
      <c r="X5436" s="17"/>
      <c r="Y5436" s="17"/>
    </row>
    <row r="5437" spans="23:25" x14ac:dyDescent="0.2">
      <c r="W5437" s="17"/>
      <c r="X5437" s="17"/>
      <c r="Y5437" s="17"/>
    </row>
    <row r="5438" spans="23:25" x14ac:dyDescent="0.2">
      <c r="W5438" s="17"/>
      <c r="X5438" s="17"/>
      <c r="Y5438" s="17"/>
    </row>
    <row r="5439" spans="23:25" x14ac:dyDescent="0.2">
      <c r="W5439" s="17"/>
      <c r="X5439" s="17"/>
      <c r="Y5439" s="17"/>
    </row>
    <row r="5440" spans="23:25" x14ac:dyDescent="0.2">
      <c r="W5440" s="17"/>
      <c r="X5440" s="17"/>
      <c r="Y5440" s="17"/>
    </row>
    <row r="5441" spans="23:25" x14ac:dyDescent="0.2">
      <c r="W5441" s="17"/>
      <c r="X5441" s="17"/>
      <c r="Y5441" s="17"/>
    </row>
    <row r="5442" spans="23:25" x14ac:dyDescent="0.2">
      <c r="W5442" s="17"/>
      <c r="X5442" s="17"/>
      <c r="Y5442" s="17"/>
    </row>
    <row r="5443" spans="23:25" x14ac:dyDescent="0.2">
      <c r="W5443" s="17"/>
      <c r="X5443" s="17"/>
      <c r="Y5443" s="17"/>
    </row>
    <row r="5444" spans="23:25" x14ac:dyDescent="0.2">
      <c r="W5444" s="17"/>
      <c r="X5444" s="17"/>
      <c r="Y5444" s="17"/>
    </row>
    <row r="5445" spans="23:25" x14ac:dyDescent="0.2">
      <c r="W5445" s="17"/>
      <c r="X5445" s="17"/>
      <c r="Y5445" s="17"/>
    </row>
    <row r="5446" spans="23:25" x14ac:dyDescent="0.2">
      <c r="W5446" s="17"/>
      <c r="X5446" s="17"/>
      <c r="Y5446" s="17"/>
    </row>
    <row r="5447" spans="23:25" x14ac:dyDescent="0.2">
      <c r="W5447" s="17"/>
      <c r="X5447" s="17"/>
      <c r="Y5447" s="17"/>
    </row>
    <row r="5448" spans="23:25" x14ac:dyDescent="0.2">
      <c r="W5448" s="17"/>
      <c r="X5448" s="17"/>
      <c r="Y5448" s="17"/>
    </row>
    <row r="5449" spans="23:25" x14ac:dyDescent="0.2">
      <c r="W5449" s="17"/>
      <c r="X5449" s="17"/>
      <c r="Y5449" s="17"/>
    </row>
    <row r="5450" spans="23:25" x14ac:dyDescent="0.2">
      <c r="W5450" s="17"/>
      <c r="X5450" s="17"/>
      <c r="Y5450" s="17"/>
    </row>
    <row r="5451" spans="23:25" x14ac:dyDescent="0.2">
      <c r="W5451" s="17"/>
      <c r="X5451" s="17"/>
      <c r="Y5451" s="17"/>
    </row>
    <row r="5452" spans="23:25" x14ac:dyDescent="0.2">
      <c r="W5452" s="17"/>
      <c r="X5452" s="17"/>
      <c r="Y5452" s="17"/>
    </row>
    <row r="5453" spans="23:25" x14ac:dyDescent="0.2">
      <c r="W5453" s="17"/>
      <c r="X5453" s="17"/>
      <c r="Y5453" s="17"/>
    </row>
    <row r="5454" spans="23:25" x14ac:dyDescent="0.2">
      <c r="W5454" s="17"/>
      <c r="X5454" s="17"/>
      <c r="Y5454" s="17"/>
    </row>
    <row r="5455" spans="23:25" x14ac:dyDescent="0.2">
      <c r="W5455" s="17"/>
      <c r="X5455" s="17"/>
      <c r="Y5455" s="17"/>
    </row>
    <row r="5456" spans="23:25" x14ac:dyDescent="0.2">
      <c r="W5456" s="17"/>
      <c r="X5456" s="17"/>
      <c r="Y5456" s="17"/>
    </row>
    <row r="5457" spans="23:25" x14ac:dyDescent="0.2">
      <c r="W5457" s="17"/>
      <c r="X5457" s="17"/>
      <c r="Y5457" s="17"/>
    </row>
    <row r="5458" spans="23:25" x14ac:dyDescent="0.2">
      <c r="W5458" s="17"/>
      <c r="X5458" s="17"/>
      <c r="Y5458" s="17"/>
    </row>
    <row r="5459" spans="23:25" x14ac:dyDescent="0.2">
      <c r="W5459" s="17"/>
      <c r="X5459" s="17"/>
      <c r="Y5459" s="17"/>
    </row>
    <row r="5460" spans="23:25" x14ac:dyDescent="0.2">
      <c r="W5460" s="17"/>
      <c r="X5460" s="17"/>
      <c r="Y5460" s="17"/>
    </row>
    <row r="5461" spans="23:25" x14ac:dyDescent="0.2">
      <c r="W5461" s="17"/>
      <c r="X5461" s="17"/>
      <c r="Y5461" s="17"/>
    </row>
    <row r="5462" spans="23:25" x14ac:dyDescent="0.2">
      <c r="W5462" s="17"/>
      <c r="X5462" s="17"/>
      <c r="Y5462" s="17"/>
    </row>
    <row r="5463" spans="23:25" x14ac:dyDescent="0.2">
      <c r="W5463" s="17"/>
      <c r="X5463" s="17"/>
      <c r="Y5463" s="17"/>
    </row>
    <row r="5464" spans="23:25" x14ac:dyDescent="0.2">
      <c r="W5464" s="17"/>
      <c r="X5464" s="17"/>
      <c r="Y5464" s="17"/>
    </row>
    <row r="5465" spans="23:25" x14ac:dyDescent="0.2">
      <c r="W5465" s="17"/>
      <c r="X5465" s="17"/>
      <c r="Y5465" s="17"/>
    </row>
    <row r="5466" spans="23:25" x14ac:dyDescent="0.2">
      <c r="W5466" s="17"/>
      <c r="X5466" s="17"/>
      <c r="Y5466" s="17"/>
    </row>
    <row r="5467" spans="23:25" x14ac:dyDescent="0.2">
      <c r="W5467" s="17"/>
      <c r="X5467" s="17"/>
      <c r="Y5467" s="17"/>
    </row>
    <row r="5468" spans="23:25" x14ac:dyDescent="0.2">
      <c r="W5468" s="17"/>
      <c r="X5468" s="17"/>
      <c r="Y5468" s="17"/>
    </row>
    <row r="5469" spans="23:25" x14ac:dyDescent="0.2">
      <c r="W5469" s="17"/>
      <c r="X5469" s="17"/>
      <c r="Y5469" s="17"/>
    </row>
    <row r="5470" spans="23:25" x14ac:dyDescent="0.2">
      <c r="W5470" s="17"/>
      <c r="X5470" s="17"/>
      <c r="Y5470" s="17"/>
    </row>
    <row r="5471" spans="23:25" x14ac:dyDescent="0.2">
      <c r="W5471" s="17"/>
      <c r="X5471" s="17"/>
      <c r="Y5471" s="17"/>
    </row>
    <row r="5472" spans="23:25" x14ac:dyDescent="0.2">
      <c r="W5472" s="17"/>
      <c r="X5472" s="17"/>
      <c r="Y5472" s="17"/>
    </row>
    <row r="5473" spans="23:25" x14ac:dyDescent="0.2">
      <c r="W5473" s="17"/>
      <c r="X5473" s="17"/>
      <c r="Y5473" s="17"/>
    </row>
    <row r="5474" spans="23:25" x14ac:dyDescent="0.2">
      <c r="W5474" s="17"/>
      <c r="X5474" s="17"/>
      <c r="Y5474" s="17"/>
    </row>
    <row r="5475" spans="23:25" x14ac:dyDescent="0.2">
      <c r="W5475" s="17"/>
      <c r="X5475" s="17"/>
      <c r="Y5475" s="17"/>
    </row>
    <row r="5476" spans="23:25" x14ac:dyDescent="0.2">
      <c r="W5476" s="17"/>
      <c r="X5476" s="17"/>
      <c r="Y5476" s="17"/>
    </row>
    <row r="5477" spans="23:25" x14ac:dyDescent="0.2">
      <c r="W5477" s="17"/>
      <c r="X5477" s="17"/>
      <c r="Y5477" s="17"/>
    </row>
    <row r="5478" spans="23:25" x14ac:dyDescent="0.2">
      <c r="W5478" s="17"/>
      <c r="X5478" s="17"/>
      <c r="Y5478" s="17"/>
    </row>
    <row r="5479" spans="23:25" x14ac:dyDescent="0.2">
      <c r="W5479" s="17"/>
      <c r="X5479" s="17"/>
      <c r="Y5479" s="17"/>
    </row>
    <row r="5480" spans="23:25" x14ac:dyDescent="0.2">
      <c r="W5480" s="17"/>
      <c r="X5480" s="17"/>
      <c r="Y5480" s="17"/>
    </row>
    <row r="5481" spans="23:25" x14ac:dyDescent="0.2">
      <c r="W5481" s="17"/>
      <c r="X5481" s="17"/>
      <c r="Y5481" s="17"/>
    </row>
    <row r="5482" spans="23:25" x14ac:dyDescent="0.2">
      <c r="W5482" s="17"/>
      <c r="X5482" s="17"/>
      <c r="Y5482" s="17"/>
    </row>
    <row r="5483" spans="23:25" x14ac:dyDescent="0.2">
      <c r="W5483" s="17"/>
      <c r="X5483" s="17"/>
      <c r="Y5483" s="17"/>
    </row>
    <row r="5484" spans="23:25" x14ac:dyDescent="0.2">
      <c r="W5484" s="17"/>
      <c r="X5484" s="17"/>
      <c r="Y5484" s="17"/>
    </row>
    <row r="5485" spans="23:25" x14ac:dyDescent="0.2">
      <c r="W5485" s="17"/>
      <c r="X5485" s="17"/>
      <c r="Y5485" s="17"/>
    </row>
    <row r="5486" spans="23:25" x14ac:dyDescent="0.2">
      <c r="W5486" s="17"/>
      <c r="X5486" s="17"/>
      <c r="Y5486" s="17"/>
    </row>
    <row r="5487" spans="23:25" x14ac:dyDescent="0.2">
      <c r="W5487" s="17"/>
      <c r="X5487" s="17"/>
      <c r="Y5487" s="17"/>
    </row>
    <row r="5488" spans="23:25" x14ac:dyDescent="0.2">
      <c r="W5488" s="17"/>
      <c r="X5488" s="17"/>
      <c r="Y5488" s="17"/>
    </row>
    <row r="5489" spans="23:25" x14ac:dyDescent="0.2">
      <c r="W5489" s="17"/>
      <c r="X5489" s="17"/>
      <c r="Y5489" s="17"/>
    </row>
    <row r="5490" spans="23:25" x14ac:dyDescent="0.2">
      <c r="W5490" s="17"/>
      <c r="X5490" s="17"/>
      <c r="Y5490" s="17"/>
    </row>
    <row r="5491" spans="23:25" x14ac:dyDescent="0.2">
      <c r="W5491" s="17"/>
      <c r="X5491" s="17"/>
      <c r="Y5491" s="17"/>
    </row>
    <row r="5492" spans="23:25" x14ac:dyDescent="0.2">
      <c r="W5492" s="17"/>
      <c r="X5492" s="17"/>
      <c r="Y5492" s="17"/>
    </row>
    <row r="5493" spans="23:25" x14ac:dyDescent="0.2">
      <c r="W5493" s="17"/>
      <c r="X5493" s="17"/>
      <c r="Y5493" s="17"/>
    </row>
    <row r="5494" spans="23:25" x14ac:dyDescent="0.2">
      <c r="W5494" s="17"/>
      <c r="X5494" s="17"/>
      <c r="Y5494" s="17"/>
    </row>
    <row r="5495" spans="23:25" x14ac:dyDescent="0.2">
      <c r="W5495" s="17"/>
      <c r="X5495" s="17"/>
      <c r="Y5495" s="17"/>
    </row>
    <row r="5496" spans="23:25" x14ac:dyDescent="0.2">
      <c r="W5496" s="17"/>
      <c r="X5496" s="17"/>
      <c r="Y5496" s="17"/>
    </row>
    <row r="5497" spans="23:25" x14ac:dyDescent="0.2">
      <c r="W5497" s="17"/>
      <c r="X5497" s="17"/>
      <c r="Y5497" s="17"/>
    </row>
    <row r="5498" spans="23:25" x14ac:dyDescent="0.2">
      <c r="W5498" s="17"/>
      <c r="X5498" s="17"/>
      <c r="Y5498" s="17"/>
    </row>
    <row r="5499" spans="23:25" x14ac:dyDescent="0.2">
      <c r="W5499" s="17"/>
      <c r="X5499" s="17"/>
      <c r="Y5499" s="17"/>
    </row>
    <row r="5500" spans="23:25" x14ac:dyDescent="0.2">
      <c r="W5500" s="17"/>
      <c r="X5500" s="17"/>
      <c r="Y5500" s="17"/>
    </row>
    <row r="5501" spans="23:25" x14ac:dyDescent="0.2">
      <c r="W5501" s="17"/>
      <c r="X5501" s="17"/>
      <c r="Y5501" s="17"/>
    </row>
    <row r="5502" spans="23:25" x14ac:dyDescent="0.2">
      <c r="W5502" s="17"/>
      <c r="X5502" s="17"/>
      <c r="Y5502" s="17"/>
    </row>
    <row r="5503" spans="23:25" x14ac:dyDescent="0.2">
      <c r="W5503" s="17"/>
      <c r="X5503" s="17"/>
      <c r="Y5503" s="17"/>
    </row>
    <row r="5504" spans="23:25" x14ac:dyDescent="0.2">
      <c r="W5504" s="17"/>
      <c r="X5504" s="17"/>
      <c r="Y5504" s="17"/>
    </row>
    <row r="5505" spans="23:25" x14ac:dyDescent="0.2">
      <c r="W5505" s="17"/>
      <c r="X5505" s="17"/>
      <c r="Y5505" s="17"/>
    </row>
    <row r="5506" spans="23:25" x14ac:dyDescent="0.2">
      <c r="W5506" s="17"/>
      <c r="X5506" s="17"/>
      <c r="Y5506" s="17"/>
    </row>
    <row r="5507" spans="23:25" x14ac:dyDescent="0.2">
      <c r="W5507" s="17"/>
      <c r="X5507" s="17"/>
      <c r="Y5507" s="17"/>
    </row>
    <row r="5508" spans="23:25" x14ac:dyDescent="0.2">
      <c r="W5508" s="17"/>
      <c r="X5508" s="17"/>
      <c r="Y5508" s="17"/>
    </row>
    <row r="5509" spans="23:25" x14ac:dyDescent="0.2">
      <c r="W5509" s="17"/>
      <c r="X5509" s="17"/>
      <c r="Y5509" s="17"/>
    </row>
    <row r="5510" spans="23:25" x14ac:dyDescent="0.2">
      <c r="W5510" s="17"/>
      <c r="X5510" s="17"/>
      <c r="Y5510" s="17"/>
    </row>
    <row r="5511" spans="23:25" x14ac:dyDescent="0.2">
      <c r="W5511" s="17"/>
      <c r="X5511" s="17"/>
      <c r="Y5511" s="17"/>
    </row>
    <row r="5512" spans="23:25" x14ac:dyDescent="0.2">
      <c r="W5512" s="17"/>
      <c r="X5512" s="17"/>
      <c r="Y5512" s="17"/>
    </row>
    <row r="5513" spans="23:25" x14ac:dyDescent="0.2">
      <c r="W5513" s="17"/>
      <c r="X5513" s="17"/>
      <c r="Y5513" s="17"/>
    </row>
    <row r="5514" spans="23:25" x14ac:dyDescent="0.2">
      <c r="W5514" s="17"/>
      <c r="X5514" s="17"/>
      <c r="Y5514" s="17"/>
    </row>
    <row r="5515" spans="23:25" x14ac:dyDescent="0.2">
      <c r="W5515" s="17"/>
      <c r="X5515" s="17"/>
      <c r="Y5515" s="17"/>
    </row>
    <row r="5516" spans="23:25" x14ac:dyDescent="0.2">
      <c r="W5516" s="17"/>
      <c r="X5516" s="17"/>
      <c r="Y5516" s="17"/>
    </row>
    <row r="5517" spans="23:25" x14ac:dyDescent="0.2">
      <c r="W5517" s="17"/>
      <c r="X5517" s="17"/>
      <c r="Y5517" s="17"/>
    </row>
    <row r="5518" spans="23:25" x14ac:dyDescent="0.2">
      <c r="W5518" s="17"/>
      <c r="X5518" s="17"/>
      <c r="Y5518" s="17"/>
    </row>
    <row r="5519" spans="23:25" x14ac:dyDescent="0.2">
      <c r="W5519" s="17"/>
      <c r="X5519" s="17"/>
      <c r="Y5519" s="17"/>
    </row>
    <row r="5520" spans="23:25" x14ac:dyDescent="0.2">
      <c r="W5520" s="17"/>
      <c r="X5520" s="17"/>
      <c r="Y5520" s="17"/>
    </row>
    <row r="5521" spans="23:25" x14ac:dyDescent="0.2">
      <c r="W5521" s="17"/>
      <c r="X5521" s="17"/>
      <c r="Y5521" s="17"/>
    </row>
    <row r="5522" spans="23:25" x14ac:dyDescent="0.2">
      <c r="W5522" s="17"/>
      <c r="X5522" s="17"/>
      <c r="Y5522" s="17"/>
    </row>
    <row r="5523" spans="23:25" x14ac:dyDescent="0.2">
      <c r="W5523" s="17"/>
      <c r="X5523" s="17"/>
      <c r="Y5523" s="17"/>
    </row>
    <row r="5524" spans="23:25" x14ac:dyDescent="0.2">
      <c r="W5524" s="17"/>
      <c r="X5524" s="17"/>
      <c r="Y5524" s="17"/>
    </row>
    <row r="5525" spans="23:25" x14ac:dyDescent="0.2">
      <c r="W5525" s="17"/>
      <c r="X5525" s="17"/>
      <c r="Y5525" s="17"/>
    </row>
    <row r="5526" spans="23:25" x14ac:dyDescent="0.2">
      <c r="W5526" s="17"/>
      <c r="X5526" s="17"/>
      <c r="Y5526" s="17"/>
    </row>
    <row r="5527" spans="23:25" x14ac:dyDescent="0.2">
      <c r="W5527" s="17"/>
      <c r="X5527" s="17"/>
      <c r="Y5527" s="17"/>
    </row>
    <row r="5528" spans="23:25" x14ac:dyDescent="0.2">
      <c r="W5528" s="17"/>
      <c r="X5528" s="17"/>
      <c r="Y5528" s="17"/>
    </row>
    <row r="5529" spans="23:25" x14ac:dyDescent="0.2">
      <c r="W5529" s="17"/>
      <c r="X5529" s="17"/>
      <c r="Y5529" s="17"/>
    </row>
    <row r="5530" spans="23:25" x14ac:dyDescent="0.2">
      <c r="W5530" s="17"/>
      <c r="X5530" s="17"/>
      <c r="Y5530" s="17"/>
    </row>
    <row r="5531" spans="23:25" x14ac:dyDescent="0.2">
      <c r="W5531" s="17"/>
      <c r="X5531" s="17"/>
      <c r="Y5531" s="17"/>
    </row>
    <row r="5532" spans="23:25" x14ac:dyDescent="0.2">
      <c r="W5532" s="17"/>
      <c r="X5532" s="17"/>
      <c r="Y5532" s="17"/>
    </row>
    <row r="5533" spans="23:25" x14ac:dyDescent="0.2">
      <c r="W5533" s="17"/>
      <c r="X5533" s="17"/>
      <c r="Y5533" s="17"/>
    </row>
    <row r="5534" spans="23:25" x14ac:dyDescent="0.2">
      <c r="W5534" s="17"/>
      <c r="X5534" s="17"/>
      <c r="Y5534" s="17"/>
    </row>
    <row r="5535" spans="23:25" x14ac:dyDescent="0.2">
      <c r="W5535" s="17"/>
      <c r="X5535" s="17"/>
      <c r="Y5535" s="17"/>
    </row>
    <row r="5536" spans="23:25" x14ac:dyDescent="0.2">
      <c r="W5536" s="17"/>
      <c r="X5536" s="17"/>
      <c r="Y5536" s="17"/>
    </row>
    <row r="5537" spans="23:25" x14ac:dyDescent="0.2">
      <c r="W5537" s="17"/>
      <c r="X5537" s="17"/>
      <c r="Y5537" s="17"/>
    </row>
    <row r="5538" spans="23:25" x14ac:dyDescent="0.2">
      <c r="W5538" s="17"/>
      <c r="X5538" s="17"/>
      <c r="Y5538" s="17"/>
    </row>
    <row r="5539" spans="23:25" x14ac:dyDescent="0.2">
      <c r="W5539" s="17"/>
      <c r="X5539" s="17"/>
      <c r="Y5539" s="17"/>
    </row>
    <row r="5540" spans="23:25" x14ac:dyDescent="0.2">
      <c r="W5540" s="17"/>
      <c r="X5540" s="17"/>
      <c r="Y5540" s="17"/>
    </row>
    <row r="5541" spans="23:25" x14ac:dyDescent="0.2">
      <c r="W5541" s="17"/>
      <c r="X5541" s="17"/>
      <c r="Y5541" s="17"/>
    </row>
    <row r="5542" spans="23:25" x14ac:dyDescent="0.2">
      <c r="W5542" s="17"/>
      <c r="X5542" s="17"/>
      <c r="Y5542" s="17"/>
    </row>
    <row r="5543" spans="23:25" x14ac:dyDescent="0.2">
      <c r="W5543" s="17"/>
      <c r="X5543" s="17"/>
      <c r="Y5543" s="17"/>
    </row>
    <row r="5544" spans="23:25" x14ac:dyDescent="0.2">
      <c r="W5544" s="17"/>
      <c r="X5544" s="17"/>
      <c r="Y5544" s="17"/>
    </row>
    <row r="5545" spans="23:25" x14ac:dyDescent="0.2">
      <c r="W5545" s="17"/>
      <c r="X5545" s="17"/>
      <c r="Y5545" s="17"/>
    </row>
    <row r="5546" spans="23:25" x14ac:dyDescent="0.2">
      <c r="W5546" s="17"/>
      <c r="X5546" s="17"/>
      <c r="Y5546" s="17"/>
    </row>
    <row r="5547" spans="23:25" x14ac:dyDescent="0.2">
      <c r="W5547" s="17"/>
      <c r="X5547" s="17"/>
      <c r="Y5547" s="17"/>
    </row>
    <row r="5548" spans="23:25" x14ac:dyDescent="0.2">
      <c r="W5548" s="17"/>
      <c r="X5548" s="17"/>
      <c r="Y5548" s="17"/>
    </row>
    <row r="5549" spans="23:25" x14ac:dyDescent="0.2">
      <c r="W5549" s="17"/>
      <c r="X5549" s="17"/>
      <c r="Y5549" s="17"/>
    </row>
    <row r="5550" spans="23:25" x14ac:dyDescent="0.2">
      <c r="W5550" s="17"/>
      <c r="X5550" s="17"/>
      <c r="Y5550" s="17"/>
    </row>
    <row r="5551" spans="23:25" x14ac:dyDescent="0.2">
      <c r="W5551" s="17"/>
      <c r="X5551" s="17"/>
      <c r="Y5551" s="17"/>
    </row>
    <row r="5552" spans="23:25" x14ac:dyDescent="0.2">
      <c r="W5552" s="17"/>
      <c r="X5552" s="17"/>
      <c r="Y5552" s="17"/>
    </row>
    <row r="5553" spans="23:25" x14ac:dyDescent="0.2">
      <c r="W5553" s="17"/>
      <c r="X5553" s="17"/>
      <c r="Y5553" s="17"/>
    </row>
    <row r="5554" spans="23:25" x14ac:dyDescent="0.2">
      <c r="W5554" s="17"/>
      <c r="X5554" s="17"/>
      <c r="Y5554" s="17"/>
    </row>
    <row r="5555" spans="23:25" x14ac:dyDescent="0.2">
      <c r="W5555" s="17"/>
      <c r="X5555" s="17"/>
      <c r="Y5555" s="17"/>
    </row>
    <row r="5556" spans="23:25" x14ac:dyDescent="0.2">
      <c r="W5556" s="17"/>
      <c r="X5556" s="17"/>
      <c r="Y5556" s="17"/>
    </row>
    <row r="5557" spans="23:25" x14ac:dyDescent="0.2">
      <c r="W5557" s="17"/>
      <c r="X5557" s="17"/>
      <c r="Y5557" s="17"/>
    </row>
    <row r="5558" spans="23:25" x14ac:dyDescent="0.2">
      <c r="W5558" s="17"/>
      <c r="X5558" s="17"/>
      <c r="Y5558" s="17"/>
    </row>
    <row r="5559" spans="23:25" x14ac:dyDescent="0.2">
      <c r="W5559" s="17"/>
      <c r="X5559" s="17"/>
      <c r="Y5559" s="17"/>
    </row>
    <row r="5560" spans="23:25" x14ac:dyDescent="0.2">
      <c r="W5560" s="17"/>
      <c r="X5560" s="17"/>
      <c r="Y5560" s="17"/>
    </row>
    <row r="5561" spans="23:25" x14ac:dyDescent="0.2">
      <c r="W5561" s="17"/>
      <c r="X5561" s="17"/>
      <c r="Y5561" s="17"/>
    </row>
    <row r="5562" spans="23:25" x14ac:dyDescent="0.2">
      <c r="W5562" s="17"/>
      <c r="X5562" s="17"/>
      <c r="Y5562" s="17"/>
    </row>
    <row r="5563" spans="23:25" x14ac:dyDescent="0.2">
      <c r="W5563" s="17"/>
      <c r="X5563" s="17"/>
      <c r="Y5563" s="17"/>
    </row>
    <row r="5564" spans="23:25" x14ac:dyDescent="0.2">
      <c r="W5564" s="17"/>
      <c r="X5564" s="17"/>
      <c r="Y5564" s="17"/>
    </row>
    <row r="5565" spans="23:25" x14ac:dyDescent="0.2">
      <c r="W5565" s="17"/>
      <c r="X5565" s="17"/>
      <c r="Y5565" s="17"/>
    </row>
    <row r="5566" spans="23:25" x14ac:dyDescent="0.2">
      <c r="W5566" s="17"/>
      <c r="X5566" s="17"/>
      <c r="Y5566" s="17"/>
    </row>
    <row r="5567" spans="23:25" x14ac:dyDescent="0.2">
      <c r="W5567" s="17"/>
      <c r="X5567" s="17"/>
      <c r="Y5567" s="17"/>
    </row>
    <row r="5568" spans="23:25" x14ac:dyDescent="0.2">
      <c r="W5568" s="17"/>
      <c r="X5568" s="17"/>
      <c r="Y5568" s="17"/>
    </row>
    <row r="5569" spans="23:25" x14ac:dyDescent="0.2">
      <c r="W5569" s="17"/>
      <c r="X5569" s="17"/>
      <c r="Y5569" s="17"/>
    </row>
    <row r="5570" spans="23:25" x14ac:dyDescent="0.2">
      <c r="W5570" s="17"/>
      <c r="X5570" s="17"/>
      <c r="Y5570" s="17"/>
    </row>
    <row r="5571" spans="23:25" x14ac:dyDescent="0.2">
      <c r="W5571" s="17"/>
      <c r="X5571" s="17"/>
      <c r="Y5571" s="17"/>
    </row>
    <row r="5572" spans="23:25" x14ac:dyDescent="0.2">
      <c r="W5572" s="17"/>
      <c r="X5572" s="17"/>
      <c r="Y5572" s="17"/>
    </row>
    <row r="5573" spans="23:25" x14ac:dyDescent="0.2">
      <c r="W5573" s="17"/>
      <c r="X5573" s="17"/>
      <c r="Y5573" s="17"/>
    </row>
    <row r="5574" spans="23:25" x14ac:dyDescent="0.2">
      <c r="W5574" s="17"/>
      <c r="X5574" s="17"/>
      <c r="Y5574" s="17"/>
    </row>
    <row r="5575" spans="23:25" x14ac:dyDescent="0.2">
      <c r="W5575" s="17"/>
      <c r="X5575" s="17"/>
      <c r="Y5575" s="17"/>
    </row>
    <row r="5576" spans="23:25" x14ac:dyDescent="0.2">
      <c r="W5576" s="17"/>
      <c r="X5576" s="17"/>
      <c r="Y5576" s="17"/>
    </row>
    <row r="5577" spans="23:25" x14ac:dyDescent="0.2">
      <c r="W5577" s="17"/>
      <c r="X5577" s="17"/>
      <c r="Y5577" s="17"/>
    </row>
    <row r="5578" spans="23:25" x14ac:dyDescent="0.2">
      <c r="W5578" s="17"/>
      <c r="X5578" s="17"/>
      <c r="Y5578" s="17"/>
    </row>
    <row r="5579" spans="23:25" x14ac:dyDescent="0.2">
      <c r="W5579" s="17"/>
      <c r="X5579" s="17"/>
      <c r="Y5579" s="17"/>
    </row>
    <row r="5580" spans="23:25" x14ac:dyDescent="0.2">
      <c r="W5580" s="17"/>
      <c r="X5580" s="17"/>
      <c r="Y5580" s="17"/>
    </row>
    <row r="5581" spans="23:25" x14ac:dyDescent="0.2">
      <c r="W5581" s="17"/>
      <c r="X5581" s="17"/>
      <c r="Y5581" s="17"/>
    </row>
    <row r="5582" spans="23:25" x14ac:dyDescent="0.2">
      <c r="W5582" s="17"/>
      <c r="X5582" s="17"/>
      <c r="Y5582" s="17"/>
    </row>
    <row r="5583" spans="23:25" x14ac:dyDescent="0.2">
      <c r="W5583" s="17"/>
      <c r="X5583" s="17"/>
      <c r="Y5583" s="17"/>
    </row>
    <row r="5584" spans="23:25" x14ac:dyDescent="0.2">
      <c r="W5584" s="17"/>
      <c r="X5584" s="17"/>
      <c r="Y5584" s="17"/>
    </row>
    <row r="5585" spans="23:25" x14ac:dyDescent="0.2">
      <c r="W5585" s="17"/>
      <c r="X5585" s="17"/>
      <c r="Y5585" s="17"/>
    </row>
    <row r="5586" spans="23:25" x14ac:dyDescent="0.2">
      <c r="W5586" s="17"/>
      <c r="X5586" s="17"/>
      <c r="Y5586" s="17"/>
    </row>
    <row r="5587" spans="23:25" x14ac:dyDescent="0.2">
      <c r="W5587" s="17"/>
      <c r="X5587" s="17"/>
      <c r="Y5587" s="17"/>
    </row>
    <row r="5588" spans="23:25" x14ac:dyDescent="0.2">
      <c r="W5588" s="17"/>
      <c r="X5588" s="17"/>
      <c r="Y5588" s="17"/>
    </row>
    <row r="5589" spans="23:25" x14ac:dyDescent="0.2">
      <c r="W5589" s="17"/>
      <c r="X5589" s="17"/>
      <c r="Y5589" s="17"/>
    </row>
    <row r="5590" spans="23:25" x14ac:dyDescent="0.2">
      <c r="W5590" s="17"/>
      <c r="X5590" s="17"/>
      <c r="Y5590" s="17"/>
    </row>
    <row r="5591" spans="23:25" x14ac:dyDescent="0.2">
      <c r="W5591" s="17"/>
      <c r="X5591" s="17"/>
      <c r="Y5591" s="17"/>
    </row>
    <row r="5592" spans="23:25" x14ac:dyDescent="0.2">
      <c r="W5592" s="17"/>
      <c r="X5592" s="17"/>
      <c r="Y5592" s="17"/>
    </row>
    <row r="5593" spans="23:25" x14ac:dyDescent="0.2">
      <c r="W5593" s="17"/>
      <c r="X5593" s="17"/>
      <c r="Y5593" s="17"/>
    </row>
    <row r="5594" spans="23:25" x14ac:dyDescent="0.2">
      <c r="W5594" s="17"/>
      <c r="X5594" s="17"/>
      <c r="Y5594" s="17"/>
    </row>
    <row r="5595" spans="23:25" x14ac:dyDescent="0.2">
      <c r="W5595" s="17"/>
      <c r="X5595" s="17"/>
      <c r="Y5595" s="17"/>
    </row>
    <row r="5596" spans="23:25" x14ac:dyDescent="0.2">
      <c r="W5596" s="17"/>
      <c r="X5596" s="17"/>
      <c r="Y5596" s="17"/>
    </row>
    <row r="5597" spans="23:25" x14ac:dyDescent="0.2">
      <c r="W5597" s="17"/>
      <c r="X5597" s="17"/>
      <c r="Y5597" s="17"/>
    </row>
    <row r="5598" spans="23:25" x14ac:dyDescent="0.2">
      <c r="W5598" s="17"/>
      <c r="X5598" s="17"/>
      <c r="Y5598" s="17"/>
    </row>
    <row r="5599" spans="23:25" x14ac:dyDescent="0.2">
      <c r="W5599" s="17"/>
      <c r="X5599" s="17"/>
      <c r="Y5599" s="17"/>
    </row>
    <row r="5600" spans="23:25" x14ac:dyDescent="0.2">
      <c r="W5600" s="17"/>
      <c r="X5600" s="17"/>
      <c r="Y5600" s="17"/>
    </row>
    <row r="5601" spans="23:25" x14ac:dyDescent="0.2">
      <c r="W5601" s="17"/>
      <c r="X5601" s="17"/>
      <c r="Y5601" s="17"/>
    </row>
    <row r="5602" spans="23:25" x14ac:dyDescent="0.2">
      <c r="W5602" s="17"/>
      <c r="X5602" s="17"/>
      <c r="Y5602" s="17"/>
    </row>
    <row r="5603" spans="23:25" x14ac:dyDescent="0.2">
      <c r="W5603" s="17"/>
      <c r="X5603" s="17"/>
      <c r="Y5603" s="17"/>
    </row>
    <row r="5604" spans="23:25" x14ac:dyDescent="0.2">
      <c r="W5604" s="17"/>
      <c r="X5604" s="17"/>
      <c r="Y5604" s="17"/>
    </row>
    <row r="5605" spans="23:25" x14ac:dyDescent="0.2">
      <c r="W5605" s="17"/>
      <c r="X5605" s="17"/>
      <c r="Y5605" s="17"/>
    </row>
    <row r="5606" spans="23:25" x14ac:dyDescent="0.2">
      <c r="W5606" s="17"/>
      <c r="X5606" s="17"/>
      <c r="Y5606" s="17"/>
    </row>
    <row r="5607" spans="23:25" x14ac:dyDescent="0.2">
      <c r="W5607" s="17"/>
      <c r="X5607" s="17"/>
      <c r="Y5607" s="17"/>
    </row>
    <row r="5608" spans="23:25" x14ac:dyDescent="0.2">
      <c r="W5608" s="17"/>
      <c r="X5608" s="17"/>
      <c r="Y5608" s="17"/>
    </row>
    <row r="5609" spans="23:25" x14ac:dyDescent="0.2">
      <c r="W5609" s="17"/>
      <c r="X5609" s="17"/>
      <c r="Y5609" s="17"/>
    </row>
    <row r="5610" spans="23:25" x14ac:dyDescent="0.2">
      <c r="W5610" s="17"/>
      <c r="X5610" s="17"/>
      <c r="Y5610" s="17"/>
    </row>
    <row r="5611" spans="23:25" x14ac:dyDescent="0.2">
      <c r="W5611" s="17"/>
      <c r="X5611" s="17"/>
      <c r="Y5611" s="17"/>
    </row>
    <row r="5612" spans="23:25" x14ac:dyDescent="0.2">
      <c r="W5612" s="17"/>
      <c r="X5612" s="17"/>
      <c r="Y5612" s="17"/>
    </row>
    <row r="5613" spans="23:25" x14ac:dyDescent="0.2">
      <c r="W5613" s="17"/>
      <c r="X5613" s="17"/>
      <c r="Y5613" s="17"/>
    </row>
    <row r="5614" spans="23:25" x14ac:dyDescent="0.2">
      <c r="W5614" s="17"/>
      <c r="X5614" s="17"/>
      <c r="Y5614" s="17"/>
    </row>
    <row r="5615" spans="23:25" x14ac:dyDescent="0.2">
      <c r="W5615" s="17"/>
      <c r="X5615" s="17"/>
      <c r="Y5615" s="17"/>
    </row>
    <row r="5616" spans="23:25" x14ac:dyDescent="0.2">
      <c r="W5616" s="17"/>
      <c r="X5616" s="17"/>
      <c r="Y5616" s="17"/>
    </row>
    <row r="5617" spans="23:25" x14ac:dyDescent="0.2">
      <c r="W5617" s="17"/>
      <c r="X5617" s="17"/>
      <c r="Y5617" s="17"/>
    </row>
    <row r="5618" spans="23:25" x14ac:dyDescent="0.2">
      <c r="W5618" s="17"/>
      <c r="X5618" s="17"/>
      <c r="Y5618" s="17"/>
    </row>
    <row r="5619" spans="23:25" x14ac:dyDescent="0.2">
      <c r="W5619" s="17"/>
      <c r="X5619" s="17"/>
      <c r="Y5619" s="17"/>
    </row>
    <row r="5620" spans="23:25" x14ac:dyDescent="0.2">
      <c r="W5620" s="17"/>
      <c r="X5620" s="17"/>
      <c r="Y5620" s="17"/>
    </row>
    <row r="5621" spans="23:25" x14ac:dyDescent="0.2">
      <c r="W5621" s="17"/>
      <c r="X5621" s="17"/>
      <c r="Y5621" s="17"/>
    </row>
    <row r="5622" spans="23:25" x14ac:dyDescent="0.2">
      <c r="W5622" s="17"/>
      <c r="X5622" s="17"/>
      <c r="Y5622" s="17"/>
    </row>
    <row r="5623" spans="23:25" x14ac:dyDescent="0.2">
      <c r="W5623" s="17"/>
      <c r="X5623" s="17"/>
      <c r="Y5623" s="17"/>
    </row>
    <row r="5624" spans="23:25" x14ac:dyDescent="0.2">
      <c r="W5624" s="17"/>
      <c r="X5624" s="17"/>
      <c r="Y5624" s="17"/>
    </row>
    <row r="5625" spans="23:25" x14ac:dyDescent="0.2">
      <c r="W5625" s="17"/>
      <c r="X5625" s="17"/>
      <c r="Y5625" s="17"/>
    </row>
    <row r="5626" spans="23:25" x14ac:dyDescent="0.2">
      <c r="W5626" s="17"/>
      <c r="X5626" s="17"/>
      <c r="Y5626" s="17"/>
    </row>
    <row r="5627" spans="23:25" x14ac:dyDescent="0.2">
      <c r="W5627" s="17"/>
      <c r="X5627" s="17"/>
      <c r="Y5627" s="17"/>
    </row>
    <row r="5628" spans="23:25" x14ac:dyDescent="0.2">
      <c r="W5628" s="17"/>
      <c r="X5628" s="17"/>
      <c r="Y5628" s="17"/>
    </row>
    <row r="5629" spans="23:25" x14ac:dyDescent="0.2">
      <c r="W5629" s="17"/>
      <c r="X5629" s="17"/>
      <c r="Y5629" s="17"/>
    </row>
    <row r="5630" spans="23:25" x14ac:dyDescent="0.2">
      <c r="W5630" s="17"/>
      <c r="X5630" s="17"/>
      <c r="Y5630" s="17"/>
    </row>
    <row r="5631" spans="23:25" x14ac:dyDescent="0.2">
      <c r="W5631" s="17"/>
      <c r="X5631" s="17"/>
      <c r="Y5631" s="17"/>
    </row>
    <row r="5632" spans="23:25" x14ac:dyDescent="0.2">
      <c r="W5632" s="17"/>
      <c r="X5632" s="17"/>
      <c r="Y5632" s="17"/>
    </row>
    <row r="5633" spans="23:25" x14ac:dyDescent="0.2">
      <c r="W5633" s="17"/>
      <c r="X5633" s="17"/>
      <c r="Y5633" s="17"/>
    </row>
    <row r="5634" spans="23:25" x14ac:dyDescent="0.2">
      <c r="W5634" s="17"/>
      <c r="X5634" s="17"/>
      <c r="Y5634" s="17"/>
    </row>
    <row r="5635" spans="23:25" x14ac:dyDescent="0.2">
      <c r="W5635" s="17"/>
      <c r="X5635" s="17"/>
      <c r="Y5635" s="17"/>
    </row>
    <row r="5636" spans="23:25" x14ac:dyDescent="0.2">
      <c r="W5636" s="17"/>
      <c r="X5636" s="17"/>
      <c r="Y5636" s="17"/>
    </row>
    <row r="5637" spans="23:25" x14ac:dyDescent="0.2">
      <c r="W5637" s="17"/>
      <c r="X5637" s="17"/>
      <c r="Y5637" s="17"/>
    </row>
    <row r="5638" spans="23:25" x14ac:dyDescent="0.2">
      <c r="W5638" s="17"/>
      <c r="X5638" s="17"/>
      <c r="Y5638" s="17"/>
    </row>
    <row r="5639" spans="23:25" x14ac:dyDescent="0.2">
      <c r="W5639" s="17"/>
      <c r="X5639" s="17"/>
      <c r="Y5639" s="17"/>
    </row>
    <row r="5640" spans="23:25" x14ac:dyDescent="0.2">
      <c r="W5640" s="17"/>
      <c r="X5640" s="17"/>
      <c r="Y5640" s="17"/>
    </row>
    <row r="5641" spans="23:25" x14ac:dyDescent="0.2">
      <c r="W5641" s="17"/>
      <c r="X5641" s="17"/>
      <c r="Y5641" s="17"/>
    </row>
    <row r="5642" spans="23:25" x14ac:dyDescent="0.2">
      <c r="W5642" s="17"/>
      <c r="X5642" s="17"/>
      <c r="Y5642" s="17"/>
    </row>
    <row r="5643" spans="23:25" x14ac:dyDescent="0.2">
      <c r="W5643" s="17"/>
      <c r="X5643" s="17"/>
      <c r="Y5643" s="17"/>
    </row>
    <row r="5644" spans="23:25" x14ac:dyDescent="0.2">
      <c r="W5644" s="17"/>
      <c r="X5644" s="17"/>
      <c r="Y5644" s="17"/>
    </row>
    <row r="5645" spans="23:25" x14ac:dyDescent="0.2">
      <c r="W5645" s="17"/>
      <c r="X5645" s="17"/>
      <c r="Y5645" s="17"/>
    </row>
    <row r="5646" spans="23:25" x14ac:dyDescent="0.2">
      <c r="W5646" s="17"/>
      <c r="X5646" s="17"/>
      <c r="Y5646" s="17"/>
    </row>
    <row r="5647" spans="23:25" x14ac:dyDescent="0.2">
      <c r="W5647" s="17"/>
      <c r="X5647" s="17"/>
      <c r="Y5647" s="17"/>
    </row>
    <row r="5648" spans="23:25" x14ac:dyDescent="0.2">
      <c r="W5648" s="17"/>
      <c r="X5648" s="17"/>
      <c r="Y5648" s="17"/>
    </row>
    <row r="5649" spans="23:25" x14ac:dyDescent="0.2">
      <c r="W5649" s="17"/>
      <c r="X5649" s="17"/>
      <c r="Y5649" s="17"/>
    </row>
    <row r="5650" spans="23:25" x14ac:dyDescent="0.2">
      <c r="W5650" s="17"/>
      <c r="X5650" s="17"/>
      <c r="Y5650" s="17"/>
    </row>
    <row r="5651" spans="23:25" x14ac:dyDescent="0.2">
      <c r="W5651" s="17"/>
      <c r="X5651" s="17"/>
      <c r="Y5651" s="17"/>
    </row>
    <row r="5652" spans="23:25" x14ac:dyDescent="0.2">
      <c r="W5652" s="17"/>
      <c r="X5652" s="17"/>
      <c r="Y5652" s="17"/>
    </row>
    <row r="5653" spans="23:25" x14ac:dyDescent="0.2">
      <c r="W5653" s="17"/>
      <c r="X5653" s="17"/>
      <c r="Y5653" s="17"/>
    </row>
    <row r="5654" spans="23:25" x14ac:dyDescent="0.2">
      <c r="W5654" s="17"/>
      <c r="X5654" s="17"/>
      <c r="Y5654" s="17"/>
    </row>
    <row r="5655" spans="23:25" x14ac:dyDescent="0.2">
      <c r="W5655" s="17"/>
      <c r="X5655" s="17"/>
      <c r="Y5655" s="17"/>
    </row>
    <row r="5656" spans="23:25" x14ac:dyDescent="0.2">
      <c r="W5656" s="17"/>
      <c r="X5656" s="17"/>
      <c r="Y5656" s="17"/>
    </row>
    <row r="5657" spans="23:25" x14ac:dyDescent="0.2">
      <c r="W5657" s="17"/>
      <c r="X5657" s="17"/>
      <c r="Y5657" s="17"/>
    </row>
    <row r="5658" spans="23:25" x14ac:dyDescent="0.2">
      <c r="W5658" s="17"/>
      <c r="X5658" s="17"/>
      <c r="Y5658" s="17"/>
    </row>
    <row r="5659" spans="23:25" x14ac:dyDescent="0.2">
      <c r="W5659" s="17"/>
      <c r="X5659" s="17"/>
      <c r="Y5659" s="17"/>
    </row>
    <row r="5660" spans="23:25" x14ac:dyDescent="0.2">
      <c r="W5660" s="17"/>
      <c r="X5660" s="17"/>
      <c r="Y5660" s="17"/>
    </row>
    <row r="5661" spans="23:25" x14ac:dyDescent="0.2">
      <c r="W5661" s="17"/>
      <c r="X5661" s="17"/>
      <c r="Y5661" s="17"/>
    </row>
    <row r="5662" spans="23:25" x14ac:dyDescent="0.2">
      <c r="W5662" s="17"/>
      <c r="X5662" s="17"/>
      <c r="Y5662" s="17"/>
    </row>
    <row r="5663" spans="23:25" x14ac:dyDescent="0.2">
      <c r="W5663" s="17"/>
      <c r="X5663" s="17"/>
      <c r="Y5663" s="17"/>
    </row>
    <row r="5664" spans="23:25" x14ac:dyDescent="0.2">
      <c r="W5664" s="17"/>
      <c r="X5664" s="17"/>
      <c r="Y5664" s="17"/>
    </row>
    <row r="5665" spans="23:25" x14ac:dyDescent="0.2">
      <c r="W5665" s="17"/>
      <c r="X5665" s="17"/>
      <c r="Y5665" s="17"/>
    </row>
    <row r="5666" spans="23:25" x14ac:dyDescent="0.2">
      <c r="W5666" s="17"/>
      <c r="X5666" s="17"/>
      <c r="Y5666" s="17"/>
    </row>
    <row r="5667" spans="23:25" x14ac:dyDescent="0.2">
      <c r="W5667" s="17"/>
      <c r="X5667" s="17"/>
      <c r="Y5667" s="17"/>
    </row>
    <row r="5668" spans="23:25" x14ac:dyDescent="0.2">
      <c r="W5668" s="17"/>
      <c r="X5668" s="17"/>
      <c r="Y5668" s="17"/>
    </row>
    <row r="5669" spans="23:25" x14ac:dyDescent="0.2">
      <c r="W5669" s="17"/>
      <c r="X5669" s="17"/>
      <c r="Y5669" s="17"/>
    </row>
    <row r="5670" spans="23:25" x14ac:dyDescent="0.2">
      <c r="W5670" s="17"/>
      <c r="X5670" s="17"/>
      <c r="Y5670" s="17"/>
    </row>
  </sheetData>
  <sheetProtection password="BDA8" sheet="1" objects="1" scenarios="1" selectLockedCells="1" selectUnlockedCells="1"/>
  <sortState ref="A2:AH54">
    <sortCondition ref="G2:G54"/>
    <sortCondition descending="1" ref="AD2:AD54"/>
  </sortState>
  <conditionalFormatting sqref="AE1">
    <cfRule type="cellIs" dxfId="424" priority="1" stopIfTrue="1" operator="equal">
      <formula>$B$3</formula>
    </cfRule>
  </conditionalFormatting>
  <conditionalFormatting sqref="H1:J1 AC1:AD1">
    <cfRule type="cellIs" dxfId="423" priority="14" stopIfTrue="1" operator="equal">
      <formula>$B$3</formula>
    </cfRule>
  </conditionalFormatting>
  <conditionalFormatting sqref="Q1:S1 Q458:S65529 K197:P65529 K1:N1 W1:Y1 T24:V65529 N24:P196 O1:P22 N2:N22 T1:V22 Z1:AB65529">
    <cfRule type="cellIs" dxfId="422" priority="15" stopIfTrue="1" operator="lessThan">
      <formula>0</formula>
    </cfRule>
  </conditionalFormatting>
  <conditionalFormatting sqref="Q24:S47 Q49:S457 R48:S48 R2:S22 Q3:Q22">
    <cfRule type="cellIs" dxfId="421" priority="16" stopIfTrue="1" operator="lessThan">
      <formula>0</formula>
    </cfRule>
    <cfRule type="expression" dxfId="420" priority="17" stopIfTrue="1">
      <formula>AND(Q2&gt;0,Q2&lt;=$U2)</formula>
    </cfRule>
  </conditionalFormatting>
  <conditionalFormatting sqref="M2:M22 K3:L22 K24:M196">
    <cfRule type="cellIs" dxfId="419" priority="18" stopIfTrue="1" operator="lessThan">
      <formula>0</formula>
    </cfRule>
    <cfRule type="expression" dxfId="418" priority="19" stopIfTrue="1">
      <formula>AND(K2&gt;0,K2&lt;=$O2)</formula>
    </cfRule>
  </conditionalFormatting>
  <conditionalFormatting sqref="K2:L2">
    <cfRule type="cellIs" dxfId="417" priority="20" stopIfTrue="1" operator="lessThan">
      <formula>0</formula>
    </cfRule>
    <cfRule type="expression" dxfId="416" priority="21" stopIfTrue="1">
      <formula>AND(K2&gt;0,K2&lt;=$O2)</formula>
    </cfRule>
  </conditionalFormatting>
  <conditionalFormatting sqref="Q2">
    <cfRule type="cellIs" dxfId="415" priority="22" stopIfTrue="1" operator="lessThan">
      <formula>0</formula>
    </cfRule>
    <cfRule type="expression" dxfId="414" priority="23" stopIfTrue="1">
      <formula>AND(Q2&gt;0,Q2&lt;=$U2)</formula>
    </cfRule>
  </conditionalFormatting>
  <conditionalFormatting sqref="W24:Y65529 W2:Y22">
    <cfRule type="cellIs" dxfId="413" priority="24" stopIfTrue="1" operator="lessThan">
      <formula>0</formula>
    </cfRule>
    <cfRule type="expression" dxfId="412" priority="25" stopIfTrue="1">
      <formula>AND(W2&gt;0,W2&lt;=$AA2)</formula>
    </cfRule>
  </conditionalFormatting>
  <conditionalFormatting sqref="N23:P23 T23:V23">
    <cfRule type="cellIs" dxfId="411" priority="9" stopIfTrue="1" operator="lessThan">
      <formula>0</formula>
    </cfRule>
  </conditionalFormatting>
  <conditionalFormatting sqref="Q23:S23">
    <cfRule type="cellIs" dxfId="410" priority="10" stopIfTrue="1" operator="lessThan">
      <formula>0</formula>
    </cfRule>
    <cfRule type="expression" dxfId="409" priority="11" stopIfTrue="1">
      <formula>AND(Q23&gt;0,Q23&lt;=$U23)</formula>
    </cfRule>
  </conditionalFormatting>
  <conditionalFormatting sqref="K23:M23">
    <cfRule type="cellIs" dxfId="408" priority="12" stopIfTrue="1" operator="lessThan">
      <formula>0</formula>
    </cfRule>
    <cfRule type="expression" dxfId="407" priority="13" stopIfTrue="1">
      <formula>AND(K23&gt;0,K23&lt;=$O23)</formula>
    </cfRule>
  </conditionalFormatting>
  <conditionalFormatting sqref="W23:X23">
    <cfRule type="cellIs" dxfId="406" priority="5" stopIfTrue="1" operator="lessThan">
      <formula>0</formula>
    </cfRule>
    <cfRule type="expression" dxfId="405" priority="6" stopIfTrue="1">
      <formula>AND(W23&gt;0,W23&lt;=$AA23)</formula>
    </cfRule>
  </conditionalFormatting>
  <conditionalFormatting sqref="Y23">
    <cfRule type="cellIs" dxfId="404" priority="7" stopIfTrue="1" operator="lessThan">
      <formula>0</formula>
    </cfRule>
    <cfRule type="expression" dxfId="403" priority="8" stopIfTrue="1">
      <formula>AND(Y23&gt;0,Y23&lt;=$AA23)</formula>
    </cfRule>
  </conditionalFormatting>
  <conditionalFormatting sqref="Q48">
    <cfRule type="cellIs" dxfId="402" priority="3" stopIfTrue="1" operator="lessThan">
      <formula>0</formula>
    </cfRule>
    <cfRule type="expression" dxfId="401" priority="4" stopIfTrue="1">
      <formula>AND(Q48&gt;0,Q48&lt;=$AA48)</formula>
    </cfRule>
  </conditionalFormatting>
  <conditionalFormatting sqref="AF1">
    <cfRule type="cellIs" dxfId="400" priority="2" stopIfTrue="1" operator="equal">
      <formula>$B$3</formula>
    </cfRule>
  </conditionalFormatting>
  <dataValidations count="1">
    <dataValidation allowBlank="1" showInputMessage="1" showErrorMessage="1" prompt="Don't delete this row.  It's OK to hide columns, change width or sort this sheet for easier printing." sqref="B1:AD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5673"/>
  <sheetViews>
    <sheetView topLeftCell="C1" zoomScaleNormal="100" workbookViewId="0">
      <pane ySplit="1" topLeftCell="A28" activePane="bottomLeft" state="frozen"/>
      <selection activeCell="C1" sqref="C1"/>
      <selection pane="bottomLeft" activeCell="C40" sqref="C40"/>
    </sheetView>
  </sheetViews>
  <sheetFormatPr defaultColWidth="8.85546875" defaultRowHeight="11.25" x14ac:dyDescent="0.2"/>
  <cols>
    <col min="1" max="1" width="9.140625" style="9" hidden="1" customWidth="1"/>
    <col min="2" max="2" width="3.140625" style="17" hidden="1" customWidth="1"/>
    <col min="3" max="3" width="20.5703125" style="18" bestFit="1" customWidth="1"/>
    <col min="4" max="4" width="4.140625" style="17" customWidth="1"/>
    <col min="5" max="5" width="6.28515625" style="17" bestFit="1" customWidth="1"/>
    <col min="6" max="6" width="5.85546875" style="17" customWidth="1"/>
    <col min="7" max="7" width="5.42578125" style="17" customWidth="1"/>
    <col min="8" max="8" width="8.28515625" style="19" customWidth="1"/>
    <col min="9" max="9" width="3.7109375" style="17" hidden="1" customWidth="1"/>
    <col min="10" max="10" width="5.7109375" style="17" hidden="1" customWidth="1"/>
    <col min="11" max="14" width="5.7109375" style="17" customWidth="1"/>
    <col min="15" max="16" width="5.7109375" style="17" hidden="1" customWidth="1"/>
    <col min="17" max="20" width="5.7109375" style="17" customWidth="1"/>
    <col min="21" max="22" width="5.7109375" style="17" hidden="1" customWidth="1"/>
    <col min="23" max="25" width="6.85546875" style="10" customWidth="1"/>
    <col min="26" max="26" width="6.85546875" style="17" customWidth="1"/>
    <col min="27" max="27" width="5.7109375" style="17" hidden="1" customWidth="1"/>
    <col min="28" max="28" width="7" style="20" customWidth="1"/>
    <col min="29" max="29" width="7" style="21" customWidth="1"/>
    <col min="30" max="30" width="8.5703125" style="21" customWidth="1"/>
    <col min="31" max="31" width="11" style="22" bestFit="1" customWidth="1"/>
    <col min="32" max="32" width="7.85546875" style="22" customWidth="1"/>
    <col min="33" max="33" width="8.7109375" style="21" customWidth="1"/>
    <col min="34" max="34" width="8.42578125" style="23" customWidth="1"/>
    <col min="35" max="39" width="9.140625" style="9" hidden="1" customWidth="1"/>
    <col min="40" max="46" width="0" style="9" hidden="1" customWidth="1"/>
    <col min="47" max="16384" width="8.85546875" style="9"/>
  </cols>
  <sheetData>
    <row r="1" spans="1:34" s="1" customFormat="1" ht="34.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tr">
        <f>[1]Lifting!F8</f>
        <v>BWt (Kg)</v>
      </c>
      <c r="G1" s="4" t="str">
        <f>[1]Lifting!G8</f>
        <v>WtCls (Kg)</v>
      </c>
      <c r="H1" s="5" t="str">
        <f>[1]Lifting!H8</f>
        <v>Reshel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6" t="str">
        <f>[1]Lifting!AB8</f>
        <v>PL Total</v>
      </c>
      <c r="AC1" s="7" t="s">
        <v>24</v>
      </c>
      <c r="AD1" s="7" t="s">
        <v>25</v>
      </c>
      <c r="AE1" s="7" t="s">
        <v>26</v>
      </c>
      <c r="AF1" s="7" t="s">
        <v>153</v>
      </c>
      <c r="AG1" s="7" t="s">
        <v>27</v>
      </c>
      <c r="AH1" s="8"/>
    </row>
    <row r="2" spans="1:34" x14ac:dyDescent="0.2">
      <c r="B2" s="10"/>
      <c r="C2" s="56" t="s">
        <v>237</v>
      </c>
      <c r="D2" s="10">
        <v>22</v>
      </c>
      <c r="E2" s="10" t="s">
        <v>219</v>
      </c>
      <c r="F2" s="10">
        <v>55.7</v>
      </c>
      <c r="G2" s="10">
        <v>56</v>
      </c>
      <c r="H2" s="12">
        <v>1.6073999999999999</v>
      </c>
      <c r="I2" s="10"/>
      <c r="J2" s="10"/>
      <c r="K2" s="34">
        <v>105</v>
      </c>
      <c r="L2" s="34">
        <v>-112.5</v>
      </c>
      <c r="M2" s="34">
        <v>-112.5</v>
      </c>
      <c r="N2" s="34"/>
      <c r="O2" s="34">
        <v>105</v>
      </c>
      <c r="P2" s="34" t="s">
        <v>392</v>
      </c>
      <c r="Q2" s="34">
        <v>75</v>
      </c>
      <c r="R2" s="34">
        <v>-80</v>
      </c>
      <c r="S2" s="34">
        <v>-80</v>
      </c>
      <c r="T2" s="34"/>
      <c r="U2" s="34">
        <v>75</v>
      </c>
      <c r="V2" s="34">
        <v>180</v>
      </c>
      <c r="W2" s="34">
        <v>-115</v>
      </c>
      <c r="X2" s="24">
        <v>115</v>
      </c>
      <c r="Y2" s="24">
        <v>130</v>
      </c>
      <c r="Z2" s="51">
        <v>-140</v>
      </c>
      <c r="AA2" s="10"/>
      <c r="AB2" s="13">
        <v>310</v>
      </c>
      <c r="AC2" s="14">
        <v>498.29399999999998</v>
      </c>
      <c r="AD2" s="14">
        <v>498.29399999999998</v>
      </c>
      <c r="AE2" s="15" t="s">
        <v>288</v>
      </c>
      <c r="AF2" s="15"/>
      <c r="AG2" s="14" t="s">
        <v>33</v>
      </c>
      <c r="AH2" s="16"/>
    </row>
    <row r="3" spans="1:34" x14ac:dyDescent="0.2">
      <c r="B3" s="10"/>
      <c r="C3" s="56" t="s">
        <v>248</v>
      </c>
      <c r="D3" s="10">
        <v>15</v>
      </c>
      <c r="E3" s="10" t="s">
        <v>249</v>
      </c>
      <c r="F3" s="10">
        <v>59</v>
      </c>
      <c r="G3" s="10">
        <v>60</v>
      </c>
      <c r="H3" s="12">
        <v>1.46</v>
      </c>
      <c r="I3" s="10"/>
      <c r="J3" s="10"/>
      <c r="K3" s="34">
        <v>120</v>
      </c>
      <c r="L3" s="34">
        <v>-130</v>
      </c>
      <c r="M3" s="34">
        <v>130</v>
      </c>
      <c r="N3" s="24">
        <v>140</v>
      </c>
      <c r="O3" s="34">
        <v>130</v>
      </c>
      <c r="P3" s="34" t="s">
        <v>571</v>
      </c>
      <c r="Q3" s="34">
        <v>80</v>
      </c>
      <c r="R3" s="34">
        <v>85</v>
      </c>
      <c r="S3" s="34">
        <v>-90</v>
      </c>
      <c r="T3" s="34"/>
      <c r="U3" s="34">
        <v>85</v>
      </c>
      <c r="V3" s="34">
        <v>215</v>
      </c>
      <c r="W3" s="24">
        <v>155</v>
      </c>
      <c r="X3" s="24">
        <v>170</v>
      </c>
      <c r="Y3" s="24">
        <v>180</v>
      </c>
      <c r="Z3" s="34"/>
      <c r="AA3" s="10"/>
      <c r="AB3" s="13">
        <v>395</v>
      </c>
      <c r="AC3" s="14">
        <v>576.69999999999993</v>
      </c>
      <c r="AD3" s="14">
        <v>576.69999999999993</v>
      </c>
      <c r="AE3" s="15" t="s">
        <v>278</v>
      </c>
      <c r="AF3" s="15" t="s">
        <v>287</v>
      </c>
      <c r="AG3" s="14" t="s">
        <v>33</v>
      </c>
      <c r="AH3" s="16"/>
    </row>
    <row r="4" spans="1:34" x14ac:dyDescent="0.2">
      <c r="B4" s="10"/>
      <c r="C4" s="56" t="s">
        <v>230</v>
      </c>
      <c r="D4" s="10">
        <v>23</v>
      </c>
      <c r="E4" s="10" t="s">
        <v>219</v>
      </c>
      <c r="F4" s="10">
        <v>60</v>
      </c>
      <c r="G4" s="10">
        <v>60</v>
      </c>
      <c r="H4" s="12">
        <v>1.423</v>
      </c>
      <c r="I4" s="10"/>
      <c r="J4" s="10"/>
      <c r="K4" s="34">
        <v>150</v>
      </c>
      <c r="L4" s="34">
        <v>-160</v>
      </c>
      <c r="M4" s="34">
        <v>160</v>
      </c>
      <c r="N4" s="24">
        <v>165</v>
      </c>
      <c r="O4" s="34">
        <v>160</v>
      </c>
      <c r="P4" s="34" t="s">
        <v>570</v>
      </c>
      <c r="Q4" s="34">
        <v>102.5</v>
      </c>
      <c r="R4" s="34">
        <v>-107.5</v>
      </c>
      <c r="S4" s="34">
        <v>-107.5</v>
      </c>
      <c r="T4" s="34"/>
      <c r="U4" s="34">
        <v>102.5</v>
      </c>
      <c r="V4" s="34">
        <v>262.5</v>
      </c>
      <c r="W4" s="34">
        <v>-180</v>
      </c>
      <c r="X4" s="24">
        <v>180</v>
      </c>
      <c r="Y4" s="34">
        <v>-190</v>
      </c>
      <c r="Z4" s="34"/>
      <c r="AA4" s="10"/>
      <c r="AB4" s="13">
        <v>442.5</v>
      </c>
      <c r="AC4" s="14">
        <v>629.67750000000001</v>
      </c>
      <c r="AD4" s="14">
        <v>629.67750000000001</v>
      </c>
      <c r="AE4" s="15" t="s">
        <v>289</v>
      </c>
      <c r="AF4" s="15"/>
      <c r="AG4" s="14" t="s">
        <v>33</v>
      </c>
      <c r="AH4" s="16"/>
    </row>
    <row r="5" spans="1:34" x14ac:dyDescent="0.2">
      <c r="B5" s="10"/>
      <c r="C5" s="56" t="s">
        <v>227</v>
      </c>
      <c r="D5" s="10">
        <v>22</v>
      </c>
      <c r="E5" s="10" t="s">
        <v>219</v>
      </c>
      <c r="F5" s="10">
        <v>66.8</v>
      </c>
      <c r="G5" s="10">
        <v>67.5</v>
      </c>
      <c r="H5" s="12">
        <v>1.2507999999999999</v>
      </c>
      <c r="I5" s="10"/>
      <c r="J5" s="10"/>
      <c r="K5" s="34">
        <v>185</v>
      </c>
      <c r="L5" s="34">
        <v>195</v>
      </c>
      <c r="M5" s="34">
        <v>202.5</v>
      </c>
      <c r="N5" s="34"/>
      <c r="O5" s="34">
        <v>202.5</v>
      </c>
      <c r="P5" s="34" t="s">
        <v>117</v>
      </c>
      <c r="Q5" s="34">
        <v>100</v>
      </c>
      <c r="R5" s="34">
        <v>105</v>
      </c>
      <c r="S5" s="34">
        <v>-107.5</v>
      </c>
      <c r="T5" s="34"/>
      <c r="U5" s="34">
        <v>105</v>
      </c>
      <c r="V5" s="34">
        <v>307.5</v>
      </c>
      <c r="W5" s="24">
        <v>220</v>
      </c>
      <c r="X5" s="34">
        <v>-232.5</v>
      </c>
      <c r="Y5" s="34">
        <v>-232.5</v>
      </c>
      <c r="Z5" s="34"/>
      <c r="AA5" s="10"/>
      <c r="AB5" s="13">
        <v>532.5</v>
      </c>
      <c r="AC5" s="14">
        <v>666.05099999999993</v>
      </c>
      <c r="AD5" s="14">
        <v>666.05099999999993</v>
      </c>
      <c r="AE5" s="15" t="s">
        <v>290</v>
      </c>
      <c r="AF5" s="15"/>
      <c r="AG5" s="14" t="s">
        <v>33</v>
      </c>
      <c r="AH5" s="16"/>
    </row>
    <row r="6" spans="1:34" x14ac:dyDescent="0.2">
      <c r="B6" s="10"/>
      <c r="C6" s="56" t="s">
        <v>222</v>
      </c>
      <c r="D6" s="10">
        <v>22</v>
      </c>
      <c r="E6" s="10" t="s">
        <v>219</v>
      </c>
      <c r="F6" s="10">
        <v>74.400000000000006</v>
      </c>
      <c r="G6" s="10">
        <v>75</v>
      </c>
      <c r="H6" s="12">
        <v>1.1255999999999999</v>
      </c>
      <c r="I6" s="10"/>
      <c r="J6" s="10"/>
      <c r="K6" s="34">
        <v>220</v>
      </c>
      <c r="L6" s="34">
        <v>235</v>
      </c>
      <c r="M6" s="34">
        <v>-245</v>
      </c>
      <c r="N6" s="34"/>
      <c r="O6" s="34">
        <v>235</v>
      </c>
      <c r="P6" s="34" t="s">
        <v>561</v>
      </c>
      <c r="Q6" s="34">
        <v>130</v>
      </c>
      <c r="R6" s="34">
        <v>142.5</v>
      </c>
      <c r="S6" s="34">
        <v>147.5</v>
      </c>
      <c r="T6" s="34"/>
      <c r="U6" s="34">
        <v>147.5</v>
      </c>
      <c r="V6" s="34">
        <v>382.5</v>
      </c>
      <c r="W6" s="24">
        <v>260</v>
      </c>
      <c r="X6" s="34">
        <v>-280</v>
      </c>
      <c r="Y6" s="34"/>
      <c r="Z6" s="34"/>
      <c r="AA6" s="10"/>
      <c r="AB6" s="13">
        <v>642.5</v>
      </c>
      <c r="AC6" s="14">
        <v>723.19799999999998</v>
      </c>
      <c r="AD6" s="14">
        <v>723.19799999999998</v>
      </c>
      <c r="AE6" s="15" t="s">
        <v>291</v>
      </c>
      <c r="AF6" s="15"/>
      <c r="AG6" s="14" t="s">
        <v>33</v>
      </c>
      <c r="AH6" s="16"/>
    </row>
    <row r="7" spans="1:34" x14ac:dyDescent="0.2">
      <c r="B7" s="10"/>
      <c r="C7" s="56" t="s">
        <v>256</v>
      </c>
      <c r="D7" s="10">
        <v>16</v>
      </c>
      <c r="E7" s="10" t="s">
        <v>257</v>
      </c>
      <c r="F7" s="10">
        <v>72.099999999999994</v>
      </c>
      <c r="G7" s="10">
        <v>75</v>
      </c>
      <c r="H7" s="12">
        <v>1.1603999999999999</v>
      </c>
      <c r="I7" s="10"/>
      <c r="J7" s="10"/>
      <c r="K7" s="34">
        <v>205</v>
      </c>
      <c r="L7" s="34">
        <v>210</v>
      </c>
      <c r="M7" s="34">
        <v>-215</v>
      </c>
      <c r="N7" s="34"/>
      <c r="O7" s="34">
        <v>210</v>
      </c>
      <c r="P7" s="34" t="s">
        <v>46</v>
      </c>
      <c r="Q7" s="34">
        <v>107.5</v>
      </c>
      <c r="R7" s="34">
        <v>115</v>
      </c>
      <c r="S7" s="34">
        <v>-117.5</v>
      </c>
      <c r="T7" s="34"/>
      <c r="U7" s="34">
        <v>115</v>
      </c>
      <c r="V7" s="34">
        <v>325</v>
      </c>
      <c r="W7" s="24">
        <v>222.5</v>
      </c>
      <c r="X7" s="24">
        <v>227.5</v>
      </c>
      <c r="Y7" s="24">
        <v>232.5</v>
      </c>
      <c r="Z7" s="34"/>
      <c r="AA7" s="10"/>
      <c r="AB7" s="13">
        <v>557.5</v>
      </c>
      <c r="AC7" s="14">
        <v>646.92299999999989</v>
      </c>
      <c r="AD7" s="14">
        <v>646.92299999999989</v>
      </c>
      <c r="AE7" s="15" t="s">
        <v>312</v>
      </c>
      <c r="AF7" s="15" t="s">
        <v>316</v>
      </c>
      <c r="AG7" s="14" t="s">
        <v>33</v>
      </c>
      <c r="AH7" s="16"/>
    </row>
    <row r="8" spans="1:34" x14ac:dyDescent="0.2">
      <c r="B8" s="10"/>
      <c r="C8" s="56" t="s">
        <v>247</v>
      </c>
      <c r="D8" s="10">
        <v>38</v>
      </c>
      <c r="E8" s="10" t="s">
        <v>243</v>
      </c>
      <c r="F8" s="10">
        <v>74.099999999999994</v>
      </c>
      <c r="G8" s="10">
        <v>75</v>
      </c>
      <c r="H8" s="12">
        <v>1.1303999999999998</v>
      </c>
      <c r="I8" s="10"/>
      <c r="J8" s="10"/>
      <c r="K8" s="34">
        <v>180</v>
      </c>
      <c r="L8" s="34">
        <v>-200</v>
      </c>
      <c r="M8" s="34">
        <v>-205</v>
      </c>
      <c r="N8" s="34"/>
      <c r="O8" s="34">
        <v>180</v>
      </c>
      <c r="P8" s="34" t="s">
        <v>58</v>
      </c>
      <c r="Q8" s="34">
        <v>130</v>
      </c>
      <c r="R8" s="34">
        <v>142.5</v>
      </c>
      <c r="S8" s="34">
        <v>-147.5</v>
      </c>
      <c r="T8" s="34"/>
      <c r="U8" s="34">
        <v>142.5</v>
      </c>
      <c r="V8" s="34">
        <v>322.5</v>
      </c>
      <c r="W8" s="24">
        <v>205</v>
      </c>
      <c r="X8" s="34"/>
      <c r="Y8" s="34"/>
      <c r="Z8" s="34"/>
      <c r="AA8" s="10"/>
      <c r="AB8" s="13">
        <v>527.5</v>
      </c>
      <c r="AC8" s="14">
        <v>596.28599999999994</v>
      </c>
      <c r="AD8" s="14">
        <v>596.28599999999994</v>
      </c>
      <c r="AE8" s="15" t="s">
        <v>306</v>
      </c>
      <c r="AF8" s="15"/>
      <c r="AG8" s="14" t="s">
        <v>33</v>
      </c>
      <c r="AH8" s="16"/>
    </row>
    <row r="9" spans="1:34" x14ac:dyDescent="0.2">
      <c r="B9" s="10"/>
      <c r="C9" s="56" t="s">
        <v>261</v>
      </c>
      <c r="D9" s="10">
        <v>18</v>
      </c>
      <c r="E9" s="10" t="s">
        <v>260</v>
      </c>
      <c r="F9" s="10">
        <v>73.3</v>
      </c>
      <c r="G9" s="10">
        <v>75</v>
      </c>
      <c r="H9" s="12">
        <v>1.1422000000000001</v>
      </c>
      <c r="I9" s="10"/>
      <c r="J9" s="10"/>
      <c r="K9" s="34">
        <v>150</v>
      </c>
      <c r="L9" s="34">
        <v>160</v>
      </c>
      <c r="M9" s="34">
        <v>-167.5</v>
      </c>
      <c r="N9" s="34"/>
      <c r="O9" s="34">
        <v>160</v>
      </c>
      <c r="P9" s="34" t="s">
        <v>109</v>
      </c>
      <c r="Q9" s="34">
        <v>77.5</v>
      </c>
      <c r="R9" s="34">
        <v>82.5</v>
      </c>
      <c r="S9" s="34">
        <v>-87.5</v>
      </c>
      <c r="T9" s="34"/>
      <c r="U9" s="34">
        <v>82.5</v>
      </c>
      <c r="V9" s="34">
        <v>242.5</v>
      </c>
      <c r="W9" s="24">
        <v>165</v>
      </c>
      <c r="X9" s="24">
        <v>185</v>
      </c>
      <c r="Y9" s="34">
        <v>-190</v>
      </c>
      <c r="Z9" s="34"/>
      <c r="AA9" s="10"/>
      <c r="AB9" s="13">
        <v>427.5</v>
      </c>
      <c r="AC9" s="14">
        <v>488.29050000000007</v>
      </c>
      <c r="AD9" s="14">
        <v>488.29050000000007</v>
      </c>
      <c r="AE9" s="15" t="s">
        <v>284</v>
      </c>
      <c r="AF9" s="15"/>
      <c r="AG9" s="14" t="s">
        <v>33</v>
      </c>
      <c r="AH9" s="16"/>
    </row>
    <row r="10" spans="1:34" x14ac:dyDescent="0.2">
      <c r="B10" s="10"/>
      <c r="C10" s="56" t="s">
        <v>254</v>
      </c>
      <c r="D10" s="10">
        <v>16</v>
      </c>
      <c r="E10" s="10" t="s">
        <v>252</v>
      </c>
      <c r="F10" s="10">
        <v>73.3</v>
      </c>
      <c r="G10" s="10">
        <v>75</v>
      </c>
      <c r="H10" s="12">
        <v>1.1422000000000001</v>
      </c>
      <c r="I10" s="10"/>
      <c r="J10" s="10"/>
      <c r="K10" s="34">
        <v>120</v>
      </c>
      <c r="L10" s="34">
        <v>125</v>
      </c>
      <c r="M10" s="34">
        <v>-130</v>
      </c>
      <c r="N10" s="34"/>
      <c r="O10" s="34">
        <v>125</v>
      </c>
      <c r="P10" s="34" t="s">
        <v>565</v>
      </c>
      <c r="Q10" s="34">
        <v>85</v>
      </c>
      <c r="R10" s="34">
        <v>90</v>
      </c>
      <c r="S10" s="34">
        <v>-95</v>
      </c>
      <c r="T10" s="34"/>
      <c r="U10" s="34">
        <v>90</v>
      </c>
      <c r="V10" s="34">
        <v>215</v>
      </c>
      <c r="W10" s="24">
        <v>160</v>
      </c>
      <c r="X10" s="24">
        <v>170</v>
      </c>
      <c r="Y10" s="24">
        <v>180</v>
      </c>
      <c r="Z10" s="34"/>
      <c r="AA10" s="10"/>
      <c r="AB10" s="13">
        <v>395</v>
      </c>
      <c r="AC10" s="14">
        <v>451.16900000000004</v>
      </c>
      <c r="AD10" s="14">
        <v>451.16900000000004</v>
      </c>
      <c r="AE10" s="15" t="s">
        <v>285</v>
      </c>
      <c r="AF10" s="15"/>
      <c r="AG10" s="14" t="s">
        <v>33</v>
      </c>
      <c r="AH10" s="16"/>
    </row>
    <row r="11" spans="1:34" x14ac:dyDescent="0.2">
      <c r="B11" s="10"/>
      <c r="C11" s="56" t="s">
        <v>574</v>
      </c>
      <c r="D11" s="10">
        <v>21</v>
      </c>
      <c r="E11" s="10" t="s">
        <v>219</v>
      </c>
      <c r="F11" s="10">
        <v>74.599999999999994</v>
      </c>
      <c r="G11" s="10">
        <v>75</v>
      </c>
      <c r="H11" s="12">
        <v>1.1224000000000001</v>
      </c>
      <c r="I11" s="10"/>
      <c r="J11" s="10"/>
      <c r="K11" s="34">
        <v>-280</v>
      </c>
      <c r="L11" s="34">
        <v>-280</v>
      </c>
      <c r="M11" s="34">
        <v>-280</v>
      </c>
      <c r="N11" s="34"/>
      <c r="O11" s="34">
        <v>0</v>
      </c>
      <c r="P11" s="34" t="s">
        <v>410</v>
      </c>
      <c r="Q11" s="34"/>
      <c r="R11" s="34"/>
      <c r="S11" s="34"/>
      <c r="T11" s="34"/>
      <c r="U11" s="34">
        <v>0</v>
      </c>
      <c r="V11" s="34">
        <v>0</v>
      </c>
      <c r="W11" s="34"/>
      <c r="X11" s="34"/>
      <c r="Y11" s="34"/>
      <c r="Z11" s="34"/>
      <c r="AA11" s="10"/>
      <c r="AB11" s="13"/>
      <c r="AC11" s="14"/>
      <c r="AD11" s="14"/>
      <c r="AE11" s="15" t="s">
        <v>163</v>
      </c>
      <c r="AF11" s="15"/>
      <c r="AG11" s="14"/>
      <c r="AH11" s="16"/>
    </row>
    <row r="12" spans="1:34" x14ac:dyDescent="0.2">
      <c r="B12" s="10"/>
      <c r="C12" s="56" t="s">
        <v>223</v>
      </c>
      <c r="D12" s="10">
        <v>21</v>
      </c>
      <c r="E12" s="10" t="s">
        <v>219</v>
      </c>
      <c r="F12" s="10">
        <v>82.4</v>
      </c>
      <c r="G12" s="10">
        <v>82.5</v>
      </c>
      <c r="H12" s="12">
        <v>1.0297999999999998</v>
      </c>
      <c r="I12" s="10"/>
      <c r="J12" s="10"/>
      <c r="K12" s="34">
        <v>260</v>
      </c>
      <c r="L12" s="34">
        <v>275</v>
      </c>
      <c r="M12" s="34">
        <v>-280</v>
      </c>
      <c r="N12" s="34"/>
      <c r="O12" s="34">
        <v>275</v>
      </c>
      <c r="P12" s="34" t="s">
        <v>56</v>
      </c>
      <c r="Q12" s="34">
        <v>145</v>
      </c>
      <c r="R12" s="34">
        <v>155</v>
      </c>
      <c r="S12" s="34">
        <v>-157.5</v>
      </c>
      <c r="T12" s="34"/>
      <c r="U12" s="34">
        <v>155</v>
      </c>
      <c r="V12" s="34">
        <v>430</v>
      </c>
      <c r="W12" s="24">
        <v>250</v>
      </c>
      <c r="X12" s="34">
        <v>-265</v>
      </c>
      <c r="Y12" s="34">
        <v>-265</v>
      </c>
      <c r="Z12" s="34"/>
      <c r="AA12" s="10"/>
      <c r="AB12" s="13">
        <v>680</v>
      </c>
      <c r="AC12" s="14">
        <v>700.2639999999999</v>
      </c>
      <c r="AD12" s="14">
        <v>700.2639999999999</v>
      </c>
      <c r="AE12" s="15" t="s">
        <v>292</v>
      </c>
      <c r="AF12" s="15"/>
      <c r="AG12" s="14" t="s">
        <v>33</v>
      </c>
      <c r="AH12" s="16"/>
    </row>
    <row r="13" spans="1:34" x14ac:dyDescent="0.2">
      <c r="B13" s="10"/>
      <c r="C13" s="56" t="s">
        <v>246</v>
      </c>
      <c r="D13" s="10">
        <v>39</v>
      </c>
      <c r="E13" s="10" t="s">
        <v>243</v>
      </c>
      <c r="F13" s="10">
        <v>81</v>
      </c>
      <c r="G13" s="10">
        <v>82.5</v>
      </c>
      <c r="H13" s="12">
        <v>1.044</v>
      </c>
      <c r="I13" s="10"/>
      <c r="J13" s="10"/>
      <c r="K13" s="34">
        <v>200</v>
      </c>
      <c r="L13" s="34">
        <v>220</v>
      </c>
      <c r="M13" s="34">
        <v>227.5</v>
      </c>
      <c r="N13" s="34"/>
      <c r="O13" s="34">
        <v>227.5</v>
      </c>
      <c r="P13" s="34" t="s">
        <v>326</v>
      </c>
      <c r="Q13" s="34">
        <v>100</v>
      </c>
      <c r="R13" s="34">
        <v>107.5</v>
      </c>
      <c r="S13" s="34">
        <v>-112.5</v>
      </c>
      <c r="T13" s="34"/>
      <c r="U13" s="34">
        <v>107.5</v>
      </c>
      <c r="V13" s="34">
        <v>335</v>
      </c>
      <c r="W13" s="24">
        <v>220</v>
      </c>
      <c r="X13" s="24">
        <v>240</v>
      </c>
      <c r="Y13" s="34">
        <v>-260</v>
      </c>
      <c r="Z13" s="34"/>
      <c r="AA13" s="10"/>
      <c r="AB13" s="13">
        <v>575</v>
      </c>
      <c r="AC13" s="14">
        <v>600.30000000000007</v>
      </c>
      <c r="AD13" s="14">
        <v>600.30000000000007</v>
      </c>
      <c r="AE13" s="15" t="s">
        <v>307</v>
      </c>
      <c r="AF13" s="15"/>
      <c r="AG13" s="14" t="s">
        <v>33</v>
      </c>
      <c r="AH13" s="16"/>
    </row>
    <row r="14" spans="1:34" x14ac:dyDescent="0.2">
      <c r="B14" s="10"/>
      <c r="C14" s="56" t="s">
        <v>259</v>
      </c>
      <c r="D14" s="10">
        <v>19</v>
      </c>
      <c r="E14" s="10" t="s">
        <v>260</v>
      </c>
      <c r="F14" s="10">
        <v>82.3</v>
      </c>
      <c r="G14" s="10">
        <v>82.5</v>
      </c>
      <c r="H14" s="12">
        <v>1.0306</v>
      </c>
      <c r="I14" s="10"/>
      <c r="J14" s="10"/>
      <c r="K14" s="34">
        <v>-180</v>
      </c>
      <c r="L14" s="34">
        <v>180</v>
      </c>
      <c r="M14" s="34">
        <v>-200</v>
      </c>
      <c r="N14" s="34"/>
      <c r="O14" s="34">
        <v>180</v>
      </c>
      <c r="P14" s="34" t="s">
        <v>559</v>
      </c>
      <c r="Q14" s="34">
        <v>140</v>
      </c>
      <c r="R14" s="34">
        <v>145</v>
      </c>
      <c r="S14" s="34">
        <v>-147.5</v>
      </c>
      <c r="T14" s="34"/>
      <c r="U14" s="34">
        <v>145</v>
      </c>
      <c r="V14" s="34">
        <v>325</v>
      </c>
      <c r="W14" s="24">
        <v>220</v>
      </c>
      <c r="X14" s="24">
        <v>230</v>
      </c>
      <c r="Y14" s="34">
        <v>-235</v>
      </c>
      <c r="Z14" s="34"/>
      <c r="AA14" s="10"/>
      <c r="AB14" s="13">
        <v>555</v>
      </c>
      <c r="AC14" s="14">
        <v>571.98299999999995</v>
      </c>
      <c r="AD14" s="14">
        <v>571.98299999999995</v>
      </c>
      <c r="AE14" s="15" t="s">
        <v>279</v>
      </c>
      <c r="AF14" s="15"/>
      <c r="AG14" s="14" t="s">
        <v>33</v>
      </c>
      <c r="AH14" s="16"/>
    </row>
    <row r="15" spans="1:34" x14ac:dyDescent="0.2">
      <c r="B15" s="10"/>
      <c r="C15" s="56" t="s">
        <v>216</v>
      </c>
      <c r="D15" s="10">
        <v>21</v>
      </c>
      <c r="E15" s="10" t="s">
        <v>211</v>
      </c>
      <c r="F15" s="10">
        <v>79.7</v>
      </c>
      <c r="G15" s="10">
        <v>82.5</v>
      </c>
      <c r="H15" s="12">
        <v>1.0575999999999999</v>
      </c>
      <c r="I15" s="10"/>
      <c r="J15" s="10"/>
      <c r="K15" s="34">
        <v>175</v>
      </c>
      <c r="L15" s="34">
        <v>185</v>
      </c>
      <c r="M15" s="34">
        <v>-190</v>
      </c>
      <c r="N15" s="34"/>
      <c r="O15" s="34">
        <v>185</v>
      </c>
      <c r="P15" s="34" t="s">
        <v>561</v>
      </c>
      <c r="Q15" s="34">
        <v>127.5</v>
      </c>
      <c r="R15" s="34">
        <v>132.5</v>
      </c>
      <c r="S15" s="34">
        <v>-135</v>
      </c>
      <c r="T15" s="34"/>
      <c r="U15" s="34">
        <v>132.5</v>
      </c>
      <c r="V15" s="34">
        <v>317.5</v>
      </c>
      <c r="W15" s="24">
        <v>220</v>
      </c>
      <c r="X15" s="34">
        <v>-240</v>
      </c>
      <c r="Y15" s="34">
        <v>-247.5</v>
      </c>
      <c r="Z15" s="34"/>
      <c r="AA15" s="10"/>
      <c r="AB15" s="13">
        <v>537.5</v>
      </c>
      <c r="AC15" s="14">
        <v>568.45999999999992</v>
      </c>
      <c r="AD15" s="14">
        <v>568.45999999999992</v>
      </c>
      <c r="AE15" s="15" t="s">
        <v>266</v>
      </c>
      <c r="AF15" s="15"/>
      <c r="AG15" s="14" t="s">
        <v>33</v>
      </c>
      <c r="AH15" s="16"/>
    </row>
    <row r="16" spans="1:34" x14ac:dyDescent="0.2">
      <c r="B16" s="10"/>
      <c r="C16" s="56" t="s">
        <v>253</v>
      </c>
      <c r="D16" s="10">
        <v>17</v>
      </c>
      <c r="E16" s="10" t="s">
        <v>252</v>
      </c>
      <c r="F16" s="10">
        <v>79.599999999999994</v>
      </c>
      <c r="G16" s="10">
        <v>82.5</v>
      </c>
      <c r="H16" s="12">
        <v>1.0588</v>
      </c>
      <c r="I16" s="10"/>
      <c r="J16" s="10"/>
      <c r="K16" s="34">
        <v>165</v>
      </c>
      <c r="L16" s="34">
        <v>-180</v>
      </c>
      <c r="M16" s="34">
        <v>-180</v>
      </c>
      <c r="N16" s="34"/>
      <c r="O16" s="34">
        <v>165</v>
      </c>
      <c r="P16" s="34" t="s">
        <v>568</v>
      </c>
      <c r="Q16" s="34">
        <v>95</v>
      </c>
      <c r="R16" s="34">
        <v>102.5</v>
      </c>
      <c r="S16" s="34">
        <v>-107.5</v>
      </c>
      <c r="T16" s="34"/>
      <c r="U16" s="34">
        <v>102.5</v>
      </c>
      <c r="V16" s="34">
        <v>267.5</v>
      </c>
      <c r="W16" s="24">
        <v>170</v>
      </c>
      <c r="X16" s="24">
        <v>190</v>
      </c>
      <c r="Y16" s="34">
        <v>-207.5</v>
      </c>
      <c r="Z16" s="34"/>
      <c r="AA16" s="10"/>
      <c r="AB16" s="13">
        <v>457.5</v>
      </c>
      <c r="AC16" s="14">
        <v>484.40100000000001</v>
      </c>
      <c r="AD16" s="14">
        <v>484.40100000000001</v>
      </c>
      <c r="AE16" s="15" t="s">
        <v>286</v>
      </c>
      <c r="AF16" s="15"/>
      <c r="AG16" s="14" t="s">
        <v>33</v>
      </c>
      <c r="AH16" s="16"/>
    </row>
    <row r="17" spans="2:34" x14ac:dyDescent="0.2">
      <c r="B17" s="10"/>
      <c r="C17" s="56" t="s">
        <v>258</v>
      </c>
      <c r="D17" s="10">
        <v>16</v>
      </c>
      <c r="E17" s="10" t="s">
        <v>257</v>
      </c>
      <c r="F17" s="10">
        <v>82.3</v>
      </c>
      <c r="G17" s="10">
        <v>82.5</v>
      </c>
      <c r="H17" s="12">
        <v>1.0306</v>
      </c>
      <c r="I17" s="10"/>
      <c r="J17" s="10"/>
      <c r="K17" s="34">
        <v>160</v>
      </c>
      <c r="L17" s="34">
        <v>170</v>
      </c>
      <c r="M17" s="34">
        <v>-175</v>
      </c>
      <c r="N17" s="34"/>
      <c r="O17" s="34">
        <v>170</v>
      </c>
      <c r="P17" s="34" t="s">
        <v>422</v>
      </c>
      <c r="Q17" s="34">
        <v>95</v>
      </c>
      <c r="R17" s="34">
        <v>105</v>
      </c>
      <c r="S17" s="34">
        <v>-110</v>
      </c>
      <c r="T17" s="34"/>
      <c r="U17" s="34">
        <v>105</v>
      </c>
      <c r="V17" s="34">
        <v>275</v>
      </c>
      <c r="W17" s="34">
        <v>-195</v>
      </c>
      <c r="X17" s="24">
        <v>195</v>
      </c>
      <c r="Y17" s="34">
        <v>-202.5</v>
      </c>
      <c r="Z17" s="34"/>
      <c r="AA17" s="10"/>
      <c r="AB17" s="13">
        <v>470</v>
      </c>
      <c r="AC17" s="14">
        <v>484.38200000000001</v>
      </c>
      <c r="AD17" s="14">
        <v>484.38200000000001</v>
      </c>
      <c r="AE17" s="15" t="s">
        <v>313</v>
      </c>
      <c r="AF17" s="15"/>
      <c r="AG17" s="14" t="s">
        <v>33</v>
      </c>
      <c r="AH17" s="16"/>
    </row>
    <row r="18" spans="2:34" x14ac:dyDescent="0.2">
      <c r="B18" s="10"/>
      <c r="C18" s="56" t="s">
        <v>236</v>
      </c>
      <c r="D18" s="10">
        <v>21</v>
      </c>
      <c r="E18" s="10" t="s">
        <v>219</v>
      </c>
      <c r="F18" s="10">
        <v>81.400000000000006</v>
      </c>
      <c r="G18" s="10">
        <v>82.5</v>
      </c>
      <c r="H18" s="12">
        <v>1.0397999999999998</v>
      </c>
      <c r="I18" s="10"/>
      <c r="J18" s="10"/>
      <c r="K18" s="34">
        <v>180</v>
      </c>
      <c r="L18" s="34">
        <v>192.5</v>
      </c>
      <c r="M18" s="34">
        <v>205</v>
      </c>
      <c r="N18" s="34"/>
      <c r="O18" s="34">
        <v>205</v>
      </c>
      <c r="P18" s="34" t="s">
        <v>339</v>
      </c>
      <c r="Q18" s="34">
        <v>92.5</v>
      </c>
      <c r="R18" s="34">
        <v>100</v>
      </c>
      <c r="S18" s="34">
        <v>105</v>
      </c>
      <c r="T18" s="34"/>
      <c r="U18" s="34">
        <v>105</v>
      </c>
      <c r="V18" s="34">
        <v>310</v>
      </c>
      <c r="W18" s="24">
        <v>190</v>
      </c>
      <c r="X18" s="24">
        <v>220</v>
      </c>
      <c r="Y18" s="24">
        <v>240</v>
      </c>
      <c r="Z18" s="34"/>
      <c r="AA18" s="10"/>
      <c r="AB18" s="13">
        <v>550</v>
      </c>
      <c r="AC18" s="14">
        <v>571.88999999999987</v>
      </c>
      <c r="AD18" s="14">
        <v>571.88999999999987</v>
      </c>
      <c r="AE18" s="15" t="s">
        <v>293</v>
      </c>
      <c r="AF18" s="15"/>
      <c r="AG18" s="14" t="s">
        <v>33</v>
      </c>
      <c r="AH18" s="16"/>
    </row>
    <row r="19" spans="2:34" x14ac:dyDescent="0.2">
      <c r="B19" s="10"/>
      <c r="C19" s="56" t="s">
        <v>220</v>
      </c>
      <c r="D19" s="10">
        <v>20</v>
      </c>
      <c r="E19" s="10" t="s">
        <v>219</v>
      </c>
      <c r="F19" s="10">
        <v>89.2</v>
      </c>
      <c r="G19" s="10">
        <v>90</v>
      </c>
      <c r="H19" s="12">
        <v>0.97439999999999993</v>
      </c>
      <c r="I19" s="10"/>
      <c r="J19" s="10"/>
      <c r="K19" s="34">
        <v>270</v>
      </c>
      <c r="L19" s="34">
        <v>285</v>
      </c>
      <c r="M19" s="34">
        <v>-300</v>
      </c>
      <c r="N19" s="34"/>
      <c r="O19" s="34">
        <v>285</v>
      </c>
      <c r="P19" s="34" t="s">
        <v>566</v>
      </c>
      <c r="Q19" s="34">
        <v>165</v>
      </c>
      <c r="R19" s="34">
        <v>172.5</v>
      </c>
      <c r="S19" s="34">
        <v>177.5</v>
      </c>
      <c r="T19" s="34"/>
      <c r="U19" s="34">
        <v>177.5</v>
      </c>
      <c r="V19" s="34">
        <v>462.5</v>
      </c>
      <c r="W19" s="24">
        <v>270</v>
      </c>
      <c r="X19" s="24">
        <v>292.5</v>
      </c>
      <c r="Y19" s="34">
        <v>-300</v>
      </c>
      <c r="Z19" s="34"/>
      <c r="AA19" s="10"/>
      <c r="AB19" s="13">
        <v>755</v>
      </c>
      <c r="AC19" s="14">
        <v>735.67199999999991</v>
      </c>
      <c r="AD19" s="14">
        <v>735.67199999999991</v>
      </c>
      <c r="AE19" s="15" t="s">
        <v>294</v>
      </c>
      <c r="AF19" s="15"/>
      <c r="AG19" s="14" t="s">
        <v>33</v>
      </c>
      <c r="AH19" s="16"/>
    </row>
    <row r="20" spans="2:34" x14ac:dyDescent="0.2">
      <c r="B20" s="10"/>
      <c r="C20" s="56" t="s">
        <v>224</v>
      </c>
      <c r="D20" s="10">
        <v>20</v>
      </c>
      <c r="E20" s="10" t="s">
        <v>219</v>
      </c>
      <c r="F20" s="10">
        <v>89.9</v>
      </c>
      <c r="G20" s="10">
        <v>90</v>
      </c>
      <c r="H20" s="12">
        <v>0.96939999999999993</v>
      </c>
      <c r="I20" s="10"/>
      <c r="J20" s="10"/>
      <c r="K20" s="34">
        <v>260</v>
      </c>
      <c r="L20" s="34">
        <v>270</v>
      </c>
      <c r="M20" s="34">
        <v>-280</v>
      </c>
      <c r="N20" s="34"/>
      <c r="O20" s="34">
        <v>270</v>
      </c>
      <c r="P20" s="34" t="s">
        <v>54</v>
      </c>
      <c r="Q20" s="34">
        <v>180</v>
      </c>
      <c r="R20" s="34">
        <v>-200</v>
      </c>
      <c r="S20" s="34">
        <v>-200</v>
      </c>
      <c r="T20" s="34"/>
      <c r="U20" s="34">
        <v>180</v>
      </c>
      <c r="V20" s="34">
        <v>450</v>
      </c>
      <c r="W20" s="24">
        <v>260</v>
      </c>
      <c r="X20" s="24">
        <v>270</v>
      </c>
      <c r="Y20" s="34"/>
      <c r="Z20" s="34"/>
      <c r="AA20" s="10"/>
      <c r="AB20" s="13">
        <v>720</v>
      </c>
      <c r="AC20" s="14">
        <v>697.96799999999996</v>
      </c>
      <c r="AD20" s="14">
        <v>697.96799999999996</v>
      </c>
      <c r="AE20" s="15" t="s">
        <v>295</v>
      </c>
      <c r="AF20" s="15"/>
      <c r="AG20" s="14" t="s">
        <v>33</v>
      </c>
      <c r="AH20" s="16"/>
    </row>
    <row r="21" spans="2:34" x14ac:dyDescent="0.2">
      <c r="B21" s="10"/>
      <c r="C21" s="56" t="s">
        <v>212</v>
      </c>
      <c r="D21" s="10">
        <v>21</v>
      </c>
      <c r="E21" s="10" t="s">
        <v>211</v>
      </c>
      <c r="F21" s="10">
        <v>89</v>
      </c>
      <c r="G21" s="10">
        <v>90</v>
      </c>
      <c r="H21" s="12">
        <v>0.97599999999999998</v>
      </c>
      <c r="I21" s="10"/>
      <c r="J21" s="10"/>
      <c r="K21" s="34">
        <v>200</v>
      </c>
      <c r="L21" s="34">
        <v>-210</v>
      </c>
      <c r="M21" s="34">
        <v>-210</v>
      </c>
      <c r="N21" s="34"/>
      <c r="O21" s="34">
        <v>200</v>
      </c>
      <c r="P21" s="34" t="s">
        <v>40</v>
      </c>
      <c r="Q21" s="34">
        <v>140</v>
      </c>
      <c r="R21" s="34">
        <v>-147.5</v>
      </c>
      <c r="S21" s="34">
        <v>-147.5</v>
      </c>
      <c r="T21" s="34"/>
      <c r="U21" s="34">
        <v>140</v>
      </c>
      <c r="V21" s="34">
        <v>340</v>
      </c>
      <c r="W21" s="34">
        <v>-270</v>
      </c>
      <c r="X21" s="24">
        <v>270</v>
      </c>
      <c r="Y21" s="34">
        <v>-292.5</v>
      </c>
      <c r="Z21" s="34"/>
      <c r="AA21" s="10"/>
      <c r="AB21" s="13">
        <v>610</v>
      </c>
      <c r="AC21" s="14">
        <v>595.36</v>
      </c>
      <c r="AD21" s="14">
        <v>595.36</v>
      </c>
      <c r="AE21" s="15" t="s">
        <v>267</v>
      </c>
      <c r="AF21" s="15"/>
      <c r="AG21" s="14" t="s">
        <v>33</v>
      </c>
      <c r="AH21" s="16"/>
    </row>
    <row r="22" spans="2:34" x14ac:dyDescent="0.2">
      <c r="B22" s="10"/>
      <c r="C22" s="56" t="s">
        <v>251</v>
      </c>
      <c r="D22" s="10">
        <v>17</v>
      </c>
      <c r="E22" s="10" t="s">
        <v>252</v>
      </c>
      <c r="F22" s="10">
        <v>90</v>
      </c>
      <c r="G22" s="10">
        <v>90</v>
      </c>
      <c r="H22" s="12">
        <v>0.96899999999999997</v>
      </c>
      <c r="I22" s="10"/>
      <c r="J22" s="10"/>
      <c r="K22" s="34">
        <v>-180</v>
      </c>
      <c r="L22" s="34">
        <v>188</v>
      </c>
      <c r="M22" s="34">
        <v>192.5</v>
      </c>
      <c r="N22" s="34"/>
      <c r="O22" s="34">
        <v>192.5</v>
      </c>
      <c r="P22" s="34" t="s">
        <v>569</v>
      </c>
      <c r="Q22" s="34">
        <v>110</v>
      </c>
      <c r="R22" s="34">
        <v>117.5</v>
      </c>
      <c r="S22" s="34">
        <v>-122.5</v>
      </c>
      <c r="T22" s="34"/>
      <c r="U22" s="34">
        <v>117.5</v>
      </c>
      <c r="V22" s="34">
        <v>310</v>
      </c>
      <c r="W22" s="24">
        <v>205</v>
      </c>
      <c r="X22" s="24">
        <v>222.5</v>
      </c>
      <c r="Y22" s="24">
        <v>227.5</v>
      </c>
      <c r="Z22" s="34"/>
      <c r="AA22" s="10"/>
      <c r="AB22" s="13">
        <v>537.5</v>
      </c>
      <c r="AC22" s="14">
        <v>520.83749999999998</v>
      </c>
      <c r="AD22" s="14">
        <v>520.83749999999998</v>
      </c>
      <c r="AE22" s="15" t="s">
        <v>280</v>
      </c>
      <c r="AF22" s="15"/>
      <c r="AG22" s="14" t="s">
        <v>33</v>
      </c>
      <c r="AH22" s="16"/>
    </row>
    <row r="23" spans="2:34" x14ac:dyDescent="0.2">
      <c r="B23" s="10"/>
      <c r="C23" s="56" t="s">
        <v>231</v>
      </c>
      <c r="D23" s="10">
        <v>22</v>
      </c>
      <c r="E23" s="10" t="s">
        <v>219</v>
      </c>
      <c r="F23" s="10">
        <v>89.1</v>
      </c>
      <c r="G23" s="10">
        <v>90</v>
      </c>
      <c r="H23" s="12">
        <v>0.97519999999999996</v>
      </c>
      <c r="I23" s="10"/>
      <c r="J23" s="10"/>
      <c r="K23" s="34">
        <v>240</v>
      </c>
      <c r="L23" s="34">
        <v>-260</v>
      </c>
      <c r="M23" s="34">
        <v>-260</v>
      </c>
      <c r="N23" s="34"/>
      <c r="O23" s="34">
        <v>240</v>
      </c>
      <c r="P23" s="34" t="s">
        <v>566</v>
      </c>
      <c r="Q23" s="34">
        <v>150</v>
      </c>
      <c r="R23" s="34">
        <v>-157.5</v>
      </c>
      <c r="S23" s="34">
        <v>-157.5</v>
      </c>
      <c r="T23" s="34"/>
      <c r="U23" s="34">
        <v>150</v>
      </c>
      <c r="V23" s="34">
        <v>390</v>
      </c>
      <c r="W23" s="24">
        <v>255</v>
      </c>
      <c r="X23" s="34">
        <v>-275</v>
      </c>
      <c r="Y23" s="34"/>
      <c r="Z23" s="34"/>
      <c r="AA23" s="10"/>
      <c r="AB23" s="13">
        <v>645</v>
      </c>
      <c r="AC23" s="14">
        <v>629.00400000000002</v>
      </c>
      <c r="AD23" s="14">
        <v>629.00400000000002</v>
      </c>
      <c r="AE23" s="15" t="s">
        <v>296</v>
      </c>
      <c r="AF23" s="15"/>
      <c r="AG23" s="14" t="s">
        <v>33</v>
      </c>
      <c r="AH23" s="16"/>
    </row>
    <row r="24" spans="2:34" x14ac:dyDescent="0.2">
      <c r="B24" s="10"/>
      <c r="C24" s="56" t="s">
        <v>210</v>
      </c>
      <c r="D24" s="10">
        <v>23</v>
      </c>
      <c r="E24" s="10" t="s">
        <v>211</v>
      </c>
      <c r="F24" s="10">
        <v>100</v>
      </c>
      <c r="G24" s="10">
        <v>100</v>
      </c>
      <c r="H24" s="12">
        <v>0.91500000000000004</v>
      </c>
      <c r="I24" s="10"/>
      <c r="J24" s="10"/>
      <c r="K24" s="34">
        <v>255</v>
      </c>
      <c r="L24" s="34">
        <v>275</v>
      </c>
      <c r="M24" s="34"/>
      <c r="N24" s="34"/>
      <c r="O24" s="34">
        <v>275</v>
      </c>
      <c r="P24" s="34" t="s">
        <v>414</v>
      </c>
      <c r="Q24" s="34">
        <v>175</v>
      </c>
      <c r="R24" s="34">
        <v>192.5</v>
      </c>
      <c r="S24" s="34">
        <v>-200</v>
      </c>
      <c r="T24" s="34"/>
      <c r="U24" s="34">
        <v>192.5</v>
      </c>
      <c r="V24" s="34">
        <v>467.5</v>
      </c>
      <c r="W24" s="24">
        <v>255</v>
      </c>
      <c r="X24" s="24">
        <v>275</v>
      </c>
      <c r="Y24" s="34">
        <v>-282.5</v>
      </c>
      <c r="Z24" s="34"/>
      <c r="AA24" s="10"/>
      <c r="AB24" s="13">
        <v>742.5</v>
      </c>
      <c r="AC24" s="14">
        <v>679.38750000000005</v>
      </c>
      <c r="AD24" s="14">
        <v>679.38750000000005</v>
      </c>
      <c r="AE24" s="15" t="s">
        <v>270</v>
      </c>
      <c r="AF24" s="15" t="s">
        <v>273</v>
      </c>
      <c r="AG24" s="14" t="s">
        <v>33</v>
      </c>
      <c r="AH24" s="16"/>
    </row>
    <row r="25" spans="2:34" x14ac:dyDescent="0.2">
      <c r="B25" s="10"/>
      <c r="C25" s="56" t="s">
        <v>239</v>
      </c>
      <c r="D25" s="10">
        <v>35</v>
      </c>
      <c r="E25" s="10" t="s">
        <v>240</v>
      </c>
      <c r="F25" s="10">
        <v>95.8</v>
      </c>
      <c r="G25" s="10">
        <v>100</v>
      </c>
      <c r="H25" s="12">
        <v>0.93280000000000007</v>
      </c>
      <c r="I25" s="10"/>
      <c r="J25" s="10"/>
      <c r="K25" s="34">
        <v>220</v>
      </c>
      <c r="L25" s="34">
        <v>235</v>
      </c>
      <c r="M25" s="34">
        <v>245</v>
      </c>
      <c r="N25" s="34"/>
      <c r="O25" s="34">
        <v>245</v>
      </c>
      <c r="P25" s="34" t="s">
        <v>54</v>
      </c>
      <c r="Q25" s="34">
        <v>160</v>
      </c>
      <c r="R25" s="34">
        <v>170</v>
      </c>
      <c r="S25" s="34">
        <v>-175</v>
      </c>
      <c r="T25" s="34"/>
      <c r="U25" s="34">
        <v>170</v>
      </c>
      <c r="V25" s="34">
        <v>415</v>
      </c>
      <c r="W25" s="24">
        <v>260</v>
      </c>
      <c r="X25" s="24">
        <v>280</v>
      </c>
      <c r="Y25" s="34">
        <v>-290</v>
      </c>
      <c r="Z25" s="34"/>
      <c r="AA25" s="10"/>
      <c r="AB25" s="13">
        <v>695</v>
      </c>
      <c r="AC25" s="14">
        <v>648.29600000000005</v>
      </c>
      <c r="AD25" s="14">
        <v>648.29600000000005</v>
      </c>
      <c r="AE25" s="15" t="s">
        <v>274</v>
      </c>
      <c r="AF25" s="15" t="s">
        <v>277</v>
      </c>
      <c r="AG25" s="14" t="s">
        <v>33</v>
      </c>
      <c r="AH25" s="16"/>
    </row>
    <row r="26" spans="2:34" x14ac:dyDescent="0.2">
      <c r="B26" s="10"/>
      <c r="C26" s="56" t="s">
        <v>244</v>
      </c>
      <c r="D26" s="10">
        <v>38</v>
      </c>
      <c r="E26" s="10" t="s">
        <v>243</v>
      </c>
      <c r="F26" s="10">
        <v>98.4</v>
      </c>
      <c r="G26" s="10">
        <v>100</v>
      </c>
      <c r="H26" s="12">
        <v>0.9214</v>
      </c>
      <c r="I26" s="10"/>
      <c r="J26" s="10"/>
      <c r="K26" s="34">
        <v>245</v>
      </c>
      <c r="L26" s="34">
        <v>255</v>
      </c>
      <c r="M26" s="34">
        <v>265</v>
      </c>
      <c r="N26" s="34"/>
      <c r="O26" s="34">
        <v>265</v>
      </c>
      <c r="P26" s="34" t="s">
        <v>560</v>
      </c>
      <c r="Q26" s="34">
        <v>150</v>
      </c>
      <c r="R26" s="34">
        <v>157.5</v>
      </c>
      <c r="S26" s="34">
        <v>162.5</v>
      </c>
      <c r="T26" s="34"/>
      <c r="U26" s="34">
        <v>162.5</v>
      </c>
      <c r="V26" s="34">
        <v>427.5</v>
      </c>
      <c r="W26" s="34">
        <v>-260</v>
      </c>
      <c r="X26" s="24">
        <v>260</v>
      </c>
      <c r="Y26" s="24">
        <v>267.5</v>
      </c>
      <c r="Z26" s="34"/>
      <c r="AA26" s="10"/>
      <c r="AB26" s="13">
        <v>695</v>
      </c>
      <c r="AC26" s="14">
        <v>640.37300000000005</v>
      </c>
      <c r="AD26" s="14">
        <v>640.37300000000005</v>
      </c>
      <c r="AE26" s="15" t="s">
        <v>308</v>
      </c>
      <c r="AF26" s="15"/>
      <c r="AG26" s="14" t="s">
        <v>33</v>
      </c>
      <c r="AH26" s="16"/>
    </row>
    <row r="27" spans="2:34" x14ac:dyDescent="0.2">
      <c r="B27" s="10"/>
      <c r="C27" s="56" t="s">
        <v>263</v>
      </c>
      <c r="D27" s="10">
        <v>19</v>
      </c>
      <c r="E27" s="10" t="s">
        <v>264</v>
      </c>
      <c r="F27" s="10">
        <v>97.2</v>
      </c>
      <c r="G27" s="10">
        <v>100</v>
      </c>
      <c r="H27" s="12">
        <v>0.92620000000000002</v>
      </c>
      <c r="I27" s="10"/>
      <c r="J27" s="10"/>
      <c r="K27" s="34">
        <v>240</v>
      </c>
      <c r="L27" s="34">
        <v>-250</v>
      </c>
      <c r="M27" s="34">
        <v>250</v>
      </c>
      <c r="N27" s="51">
        <v>-260</v>
      </c>
      <c r="O27" s="34">
        <v>250</v>
      </c>
      <c r="P27" s="34" t="s">
        <v>40</v>
      </c>
      <c r="Q27" s="34">
        <v>150</v>
      </c>
      <c r="R27" s="34">
        <v>160</v>
      </c>
      <c r="S27" s="34">
        <v>-165</v>
      </c>
      <c r="T27" s="34"/>
      <c r="U27" s="34">
        <v>160</v>
      </c>
      <c r="V27" s="34">
        <v>410</v>
      </c>
      <c r="W27" s="24">
        <v>245</v>
      </c>
      <c r="X27" s="24">
        <v>260</v>
      </c>
      <c r="Y27" s="34">
        <v>-265</v>
      </c>
      <c r="Z27" s="34"/>
      <c r="AA27" s="10"/>
      <c r="AB27" s="13">
        <v>670</v>
      </c>
      <c r="AC27" s="14">
        <v>620.55399999999997</v>
      </c>
      <c r="AD27" s="14">
        <v>620.55399999999997</v>
      </c>
      <c r="AE27" s="15" t="s">
        <v>314</v>
      </c>
      <c r="AF27" s="15"/>
      <c r="AG27" s="14" t="s">
        <v>33</v>
      </c>
      <c r="AH27" s="16"/>
    </row>
    <row r="28" spans="2:34" x14ac:dyDescent="0.2">
      <c r="B28" s="10"/>
      <c r="C28" s="56" t="s">
        <v>213</v>
      </c>
      <c r="D28" s="10">
        <v>22</v>
      </c>
      <c r="E28" s="10" t="s">
        <v>211</v>
      </c>
      <c r="F28" s="10">
        <v>99.4</v>
      </c>
      <c r="G28" s="10">
        <v>100</v>
      </c>
      <c r="H28" s="12">
        <v>0.91739999999999999</v>
      </c>
      <c r="I28" s="10"/>
      <c r="J28" s="10"/>
      <c r="K28" s="34">
        <v>255</v>
      </c>
      <c r="L28" s="34">
        <v>270</v>
      </c>
      <c r="M28" s="34">
        <v>-280</v>
      </c>
      <c r="N28" s="34"/>
      <c r="O28" s="34">
        <v>270</v>
      </c>
      <c r="P28" s="34" t="s">
        <v>444</v>
      </c>
      <c r="Q28" s="34">
        <v>25</v>
      </c>
      <c r="R28" s="34"/>
      <c r="S28" s="34"/>
      <c r="T28" s="34"/>
      <c r="U28" s="34">
        <v>25</v>
      </c>
      <c r="V28" s="34">
        <v>295</v>
      </c>
      <c r="W28" s="24">
        <v>315</v>
      </c>
      <c r="X28" s="24">
        <v>330</v>
      </c>
      <c r="Y28" s="24">
        <v>340.5</v>
      </c>
      <c r="Z28" s="34">
        <v>-345</v>
      </c>
      <c r="AA28" s="10"/>
      <c r="AB28" s="13">
        <v>635.5</v>
      </c>
      <c r="AC28" s="14">
        <v>583.0077</v>
      </c>
      <c r="AD28" s="14">
        <v>583.0077</v>
      </c>
      <c r="AE28" s="15" t="s">
        <v>269</v>
      </c>
      <c r="AF28" s="15"/>
      <c r="AG28" s="14" t="s">
        <v>33</v>
      </c>
      <c r="AH28" s="16"/>
    </row>
    <row r="29" spans="2:34" x14ac:dyDescent="0.2">
      <c r="B29" s="10"/>
      <c r="C29" s="56" t="s">
        <v>217</v>
      </c>
      <c r="D29" s="10">
        <v>21</v>
      </c>
      <c r="E29" s="10" t="s">
        <v>211</v>
      </c>
      <c r="F29" s="10">
        <v>99.9</v>
      </c>
      <c r="G29" s="10">
        <v>100</v>
      </c>
      <c r="H29" s="12">
        <v>0.91539999999999999</v>
      </c>
      <c r="I29" s="10"/>
      <c r="J29" s="10"/>
      <c r="K29" s="34">
        <v>190</v>
      </c>
      <c r="L29" s="34">
        <v>205</v>
      </c>
      <c r="M29" s="34">
        <v>210</v>
      </c>
      <c r="N29" s="34"/>
      <c r="O29" s="34">
        <v>210</v>
      </c>
      <c r="P29" s="34" t="s">
        <v>352</v>
      </c>
      <c r="Q29" s="34">
        <v>140</v>
      </c>
      <c r="R29" s="34">
        <v>150</v>
      </c>
      <c r="S29" s="34">
        <v>-155</v>
      </c>
      <c r="T29" s="34"/>
      <c r="U29" s="34">
        <v>150</v>
      </c>
      <c r="V29" s="34">
        <v>360</v>
      </c>
      <c r="W29" s="24">
        <v>240</v>
      </c>
      <c r="X29" s="24">
        <v>255</v>
      </c>
      <c r="Y29" s="34">
        <v>-260</v>
      </c>
      <c r="Z29" s="34"/>
      <c r="AA29" s="10"/>
      <c r="AB29" s="13">
        <v>615</v>
      </c>
      <c r="AC29" s="14">
        <v>562.971</v>
      </c>
      <c r="AD29" s="14">
        <v>562.971</v>
      </c>
      <c r="AE29" s="15" t="s">
        <v>268</v>
      </c>
      <c r="AF29" s="15"/>
      <c r="AG29" s="14" t="s">
        <v>33</v>
      </c>
      <c r="AH29" s="16"/>
    </row>
    <row r="30" spans="2:34" x14ac:dyDescent="0.2">
      <c r="B30" s="10"/>
      <c r="C30" s="56" t="s">
        <v>241</v>
      </c>
      <c r="D30" s="10">
        <v>38</v>
      </c>
      <c r="E30" s="10" t="s">
        <v>240</v>
      </c>
      <c r="F30" s="10">
        <v>99.2</v>
      </c>
      <c r="G30" s="10">
        <v>100</v>
      </c>
      <c r="H30" s="12">
        <v>0.91820000000000002</v>
      </c>
      <c r="I30" s="10"/>
      <c r="J30" s="10"/>
      <c r="K30" s="34">
        <v>190</v>
      </c>
      <c r="L30" s="34">
        <v>205</v>
      </c>
      <c r="M30" s="34">
        <v>-220</v>
      </c>
      <c r="N30" s="34"/>
      <c r="O30" s="34">
        <v>205</v>
      </c>
      <c r="P30" s="34" t="s">
        <v>560</v>
      </c>
      <c r="Q30" s="34">
        <v>150</v>
      </c>
      <c r="R30" s="34">
        <v>155</v>
      </c>
      <c r="S30" s="34">
        <v>-160</v>
      </c>
      <c r="T30" s="34"/>
      <c r="U30" s="34">
        <v>155</v>
      </c>
      <c r="V30" s="34">
        <v>360</v>
      </c>
      <c r="W30" s="24">
        <v>235</v>
      </c>
      <c r="X30" s="34">
        <v>-245</v>
      </c>
      <c r="Y30" s="34">
        <v>-245</v>
      </c>
      <c r="Z30" s="34"/>
      <c r="AA30" s="10"/>
      <c r="AB30" s="13">
        <v>595</v>
      </c>
      <c r="AC30" s="14">
        <v>546.32900000000006</v>
      </c>
      <c r="AD30" s="14">
        <v>546.32900000000006</v>
      </c>
      <c r="AE30" s="15" t="s">
        <v>276</v>
      </c>
      <c r="AF30" s="15"/>
      <c r="AG30" s="14" t="s">
        <v>33</v>
      </c>
      <c r="AH30" s="16"/>
    </row>
    <row r="31" spans="2:34" x14ac:dyDescent="0.2">
      <c r="B31" s="10"/>
      <c r="C31" s="56" t="s">
        <v>262</v>
      </c>
      <c r="D31" s="10">
        <v>18</v>
      </c>
      <c r="E31" s="10" t="s">
        <v>260</v>
      </c>
      <c r="F31" s="10">
        <v>97.1</v>
      </c>
      <c r="G31" s="10">
        <v>100</v>
      </c>
      <c r="H31" s="12">
        <v>0.92660000000000009</v>
      </c>
      <c r="I31" s="10"/>
      <c r="J31" s="10"/>
      <c r="K31" s="34">
        <v>140</v>
      </c>
      <c r="L31" s="34">
        <v>160</v>
      </c>
      <c r="M31" s="34">
        <v>175</v>
      </c>
      <c r="N31" s="34"/>
      <c r="O31" s="34">
        <v>175</v>
      </c>
      <c r="P31" s="34" t="s">
        <v>392</v>
      </c>
      <c r="Q31" s="34">
        <v>70</v>
      </c>
      <c r="R31" s="34">
        <v>80</v>
      </c>
      <c r="S31" s="34">
        <v>-90</v>
      </c>
      <c r="T31" s="34"/>
      <c r="U31" s="34">
        <v>80</v>
      </c>
      <c r="V31" s="34">
        <v>255</v>
      </c>
      <c r="W31" s="24">
        <v>200</v>
      </c>
      <c r="X31" s="24">
        <v>215</v>
      </c>
      <c r="Y31" s="34">
        <v>-220</v>
      </c>
      <c r="Z31" s="34"/>
      <c r="AA31" s="10"/>
      <c r="AB31" s="13">
        <v>470</v>
      </c>
      <c r="AC31" s="14">
        <v>435.50200000000007</v>
      </c>
      <c r="AD31" s="14">
        <v>435.50200000000007</v>
      </c>
      <c r="AE31" s="15" t="s">
        <v>281</v>
      </c>
      <c r="AF31" s="15"/>
      <c r="AG31" s="14" t="s">
        <v>33</v>
      </c>
      <c r="AH31" s="16"/>
    </row>
    <row r="32" spans="2:34" x14ac:dyDescent="0.2">
      <c r="B32" s="10"/>
      <c r="C32" s="56" t="s">
        <v>572</v>
      </c>
      <c r="D32" s="10">
        <v>18</v>
      </c>
      <c r="E32" s="10" t="s">
        <v>260</v>
      </c>
      <c r="F32" s="10">
        <v>99.9</v>
      </c>
      <c r="G32" s="10">
        <v>100</v>
      </c>
      <c r="H32" s="12">
        <v>0.91539999999999999</v>
      </c>
      <c r="I32" s="10"/>
      <c r="J32" s="10"/>
      <c r="K32" s="34">
        <v>220</v>
      </c>
      <c r="L32" s="34">
        <v>-240</v>
      </c>
      <c r="M32" s="34">
        <v>-242.5</v>
      </c>
      <c r="N32" s="34"/>
      <c r="O32" s="34">
        <v>220</v>
      </c>
      <c r="P32" s="34" t="s">
        <v>54</v>
      </c>
      <c r="Q32" s="34">
        <v>-135</v>
      </c>
      <c r="R32" s="34"/>
      <c r="S32" s="34"/>
      <c r="T32" s="34"/>
      <c r="U32" s="34">
        <v>0</v>
      </c>
      <c r="V32" s="34">
        <v>0</v>
      </c>
      <c r="W32" s="34"/>
      <c r="X32" s="34"/>
      <c r="Y32" s="34"/>
      <c r="Z32" s="34"/>
      <c r="AA32" s="10"/>
      <c r="AB32" s="13"/>
      <c r="AC32" s="14"/>
      <c r="AD32" s="14"/>
      <c r="AE32" s="15" t="s">
        <v>163</v>
      </c>
      <c r="AF32" s="15"/>
      <c r="AG32" s="14"/>
      <c r="AH32" s="16"/>
    </row>
    <row r="33" spans="2:34" x14ac:dyDescent="0.2">
      <c r="B33" s="10"/>
      <c r="C33" s="56" t="s">
        <v>235</v>
      </c>
      <c r="D33" s="10">
        <v>21</v>
      </c>
      <c r="E33" s="10" t="s">
        <v>219</v>
      </c>
      <c r="F33" s="10">
        <v>97.2</v>
      </c>
      <c r="G33" s="10">
        <v>100</v>
      </c>
      <c r="H33" s="12">
        <v>0.92620000000000002</v>
      </c>
      <c r="I33" s="10"/>
      <c r="J33" s="10"/>
      <c r="K33" s="34">
        <v>230</v>
      </c>
      <c r="L33" s="34">
        <v>240</v>
      </c>
      <c r="M33" s="34">
        <v>-250</v>
      </c>
      <c r="N33" s="34"/>
      <c r="O33" s="34">
        <v>240</v>
      </c>
      <c r="P33" s="34" t="s">
        <v>414</v>
      </c>
      <c r="Q33" s="34">
        <v>130</v>
      </c>
      <c r="R33" s="34">
        <v>142.5</v>
      </c>
      <c r="S33" s="34">
        <v>-152.5</v>
      </c>
      <c r="T33" s="34"/>
      <c r="U33" s="34">
        <v>142.5</v>
      </c>
      <c r="V33" s="34">
        <v>382.5</v>
      </c>
      <c r="W33" s="24">
        <v>230</v>
      </c>
      <c r="X33" s="24">
        <v>240</v>
      </c>
      <c r="Y33" s="34">
        <v>-247.5</v>
      </c>
      <c r="Z33" s="34"/>
      <c r="AA33" s="10"/>
      <c r="AB33" s="13">
        <v>622.5</v>
      </c>
      <c r="AC33" s="14">
        <v>576.55950000000007</v>
      </c>
      <c r="AD33" s="14">
        <v>576.55950000000007</v>
      </c>
      <c r="AE33" s="15" t="s">
        <v>297</v>
      </c>
      <c r="AF33" s="15"/>
      <c r="AG33" s="14" t="s">
        <v>33</v>
      </c>
      <c r="AH33" s="16"/>
    </row>
    <row r="34" spans="2:34" x14ac:dyDescent="0.2">
      <c r="B34" s="10"/>
      <c r="C34" s="56" t="s">
        <v>218</v>
      </c>
      <c r="D34" s="10">
        <v>20</v>
      </c>
      <c r="E34" s="10" t="s">
        <v>219</v>
      </c>
      <c r="F34" s="10">
        <v>106.4</v>
      </c>
      <c r="G34" s="10">
        <v>110</v>
      </c>
      <c r="H34" s="12">
        <v>0.89400000000000002</v>
      </c>
      <c r="I34" s="10"/>
      <c r="J34" s="10"/>
      <c r="K34" s="34">
        <v>345</v>
      </c>
      <c r="L34" s="34">
        <v>360</v>
      </c>
      <c r="M34" s="34"/>
      <c r="N34" s="34"/>
      <c r="O34" s="34">
        <v>360</v>
      </c>
      <c r="P34" s="34" t="s">
        <v>446</v>
      </c>
      <c r="Q34" s="34">
        <v>190</v>
      </c>
      <c r="R34" s="34">
        <v>200</v>
      </c>
      <c r="S34" s="34">
        <v>205</v>
      </c>
      <c r="T34" s="34"/>
      <c r="U34" s="34">
        <v>205</v>
      </c>
      <c r="V34" s="34">
        <v>565</v>
      </c>
      <c r="W34" s="24">
        <v>290</v>
      </c>
      <c r="X34" s="24">
        <v>305</v>
      </c>
      <c r="Y34" s="24">
        <v>315</v>
      </c>
      <c r="Z34" s="34"/>
      <c r="AA34" s="10"/>
      <c r="AB34" s="13">
        <v>880</v>
      </c>
      <c r="AC34" s="14">
        <v>786.72</v>
      </c>
      <c r="AD34" s="14">
        <v>786.72</v>
      </c>
      <c r="AE34" s="15" t="s">
        <v>298</v>
      </c>
      <c r="AF34" s="15" t="s">
        <v>305</v>
      </c>
      <c r="AG34" s="14" t="s">
        <v>33</v>
      </c>
      <c r="AH34" s="16"/>
    </row>
    <row r="35" spans="2:34" x14ac:dyDescent="0.2">
      <c r="B35" s="10"/>
      <c r="C35" s="56" t="s">
        <v>221</v>
      </c>
      <c r="D35" s="10">
        <v>23</v>
      </c>
      <c r="E35" s="10" t="s">
        <v>219</v>
      </c>
      <c r="F35" s="10">
        <v>109.2</v>
      </c>
      <c r="G35" s="10">
        <v>110</v>
      </c>
      <c r="H35" s="12">
        <v>0.88700000000000001</v>
      </c>
      <c r="I35" s="10"/>
      <c r="J35" s="10"/>
      <c r="K35" s="34">
        <v>287.5</v>
      </c>
      <c r="L35" s="34">
        <v>302.5</v>
      </c>
      <c r="M35" s="34"/>
      <c r="N35" s="34"/>
      <c r="O35" s="34">
        <v>302.5</v>
      </c>
      <c r="P35" s="34" t="s">
        <v>348</v>
      </c>
      <c r="Q35" s="34">
        <v>195</v>
      </c>
      <c r="R35" s="34">
        <v>205</v>
      </c>
      <c r="S35" s="34">
        <v>-212.5</v>
      </c>
      <c r="T35" s="34"/>
      <c r="U35" s="34">
        <v>205</v>
      </c>
      <c r="V35" s="34">
        <v>507.5</v>
      </c>
      <c r="W35" s="24">
        <v>300</v>
      </c>
      <c r="X35" s="24">
        <v>317.5</v>
      </c>
      <c r="Y35" s="24">
        <v>320</v>
      </c>
      <c r="Z35" s="34">
        <v>-333</v>
      </c>
      <c r="AA35" s="10"/>
      <c r="AB35" s="13">
        <v>827.5</v>
      </c>
      <c r="AC35" s="14">
        <v>733.99250000000006</v>
      </c>
      <c r="AD35" s="14">
        <v>733.99250000000006</v>
      </c>
      <c r="AE35" s="15" t="s">
        <v>299</v>
      </c>
      <c r="AF35" s="15"/>
      <c r="AG35" s="14" t="s">
        <v>33</v>
      </c>
      <c r="AH35" s="16"/>
    </row>
    <row r="36" spans="2:34" x14ac:dyDescent="0.2">
      <c r="B36" s="10"/>
      <c r="C36" s="56" t="s">
        <v>225</v>
      </c>
      <c r="D36" s="10">
        <v>22</v>
      </c>
      <c r="E36" s="10" t="s">
        <v>219</v>
      </c>
      <c r="F36" s="10">
        <v>109.1</v>
      </c>
      <c r="G36" s="10">
        <v>110</v>
      </c>
      <c r="H36" s="12">
        <v>0.88700000000000001</v>
      </c>
      <c r="I36" s="10"/>
      <c r="J36" s="10"/>
      <c r="K36" s="34">
        <v>265</v>
      </c>
      <c r="L36" s="34">
        <v>287.5</v>
      </c>
      <c r="M36" s="34">
        <v>300</v>
      </c>
      <c r="N36" s="34"/>
      <c r="O36" s="34">
        <v>300</v>
      </c>
      <c r="P36" s="34" t="s">
        <v>414</v>
      </c>
      <c r="Q36" s="34">
        <v>147.5</v>
      </c>
      <c r="R36" s="34">
        <v>162.5</v>
      </c>
      <c r="S36" s="34">
        <v>-172.5</v>
      </c>
      <c r="T36" s="34"/>
      <c r="U36" s="34">
        <v>162.5</v>
      </c>
      <c r="V36" s="34">
        <v>462.5</v>
      </c>
      <c r="W36" s="24">
        <v>285</v>
      </c>
      <c r="X36" s="24">
        <v>310</v>
      </c>
      <c r="Y36" s="34">
        <v>-320</v>
      </c>
      <c r="Z36" s="34"/>
      <c r="AA36" s="10"/>
      <c r="AB36" s="13">
        <v>772.5</v>
      </c>
      <c r="AC36" s="14">
        <v>685.20749999999998</v>
      </c>
      <c r="AD36" s="14">
        <v>685.20749999999998</v>
      </c>
      <c r="AE36" s="15" t="s">
        <v>300</v>
      </c>
      <c r="AF36" s="15"/>
      <c r="AG36" s="14" t="s">
        <v>33</v>
      </c>
      <c r="AH36" s="16"/>
    </row>
    <row r="37" spans="2:34" x14ac:dyDescent="0.2">
      <c r="B37" s="10"/>
      <c r="C37" s="56" t="s">
        <v>226</v>
      </c>
      <c r="D37" s="10">
        <v>21</v>
      </c>
      <c r="E37" s="10" t="s">
        <v>219</v>
      </c>
      <c r="F37" s="10">
        <v>107.6</v>
      </c>
      <c r="G37" s="10">
        <v>110</v>
      </c>
      <c r="H37" s="12">
        <v>0.89060000000000006</v>
      </c>
      <c r="I37" s="10"/>
      <c r="J37" s="10"/>
      <c r="K37" s="34">
        <v>285</v>
      </c>
      <c r="L37" s="34">
        <v>307.5</v>
      </c>
      <c r="M37" s="34">
        <v>-317.5</v>
      </c>
      <c r="N37" s="34"/>
      <c r="O37" s="34">
        <v>307.5</v>
      </c>
      <c r="P37" s="34" t="s">
        <v>348</v>
      </c>
      <c r="Q37" s="34">
        <v>140</v>
      </c>
      <c r="R37" s="34">
        <v>-150</v>
      </c>
      <c r="S37" s="34"/>
      <c r="T37" s="34"/>
      <c r="U37" s="34">
        <v>140</v>
      </c>
      <c r="V37" s="34">
        <v>447.5</v>
      </c>
      <c r="W37" s="24">
        <v>280</v>
      </c>
      <c r="X37" s="24">
        <v>305</v>
      </c>
      <c r="Y37" s="34">
        <v>-312.5</v>
      </c>
      <c r="Z37" s="34"/>
      <c r="AA37" s="10"/>
      <c r="AB37" s="13">
        <v>752.5</v>
      </c>
      <c r="AC37" s="14">
        <v>670.17650000000003</v>
      </c>
      <c r="AD37" s="14">
        <v>670.17650000000003</v>
      </c>
      <c r="AE37" s="15"/>
      <c r="AF37" s="15"/>
      <c r="AG37" s="14" t="s">
        <v>33</v>
      </c>
      <c r="AH37" s="16"/>
    </row>
    <row r="38" spans="2:34" x14ac:dyDescent="0.2">
      <c r="B38" s="10"/>
      <c r="C38" s="56" t="s">
        <v>233</v>
      </c>
      <c r="D38" s="10">
        <v>21</v>
      </c>
      <c r="E38" s="10" t="s">
        <v>219</v>
      </c>
      <c r="F38" s="10">
        <v>109.8</v>
      </c>
      <c r="G38" s="10">
        <v>110</v>
      </c>
      <c r="H38" s="12">
        <v>0.88500000000000001</v>
      </c>
      <c r="I38" s="10"/>
      <c r="J38" s="10"/>
      <c r="K38" s="34">
        <v>-260</v>
      </c>
      <c r="L38" s="34">
        <v>260</v>
      </c>
      <c r="M38" s="34"/>
      <c r="N38" s="34"/>
      <c r="O38" s="34">
        <v>260</v>
      </c>
      <c r="P38" s="34" t="s">
        <v>339</v>
      </c>
      <c r="Q38" s="34">
        <v>180</v>
      </c>
      <c r="R38" s="34">
        <v>-205</v>
      </c>
      <c r="S38" s="34">
        <v>-205</v>
      </c>
      <c r="T38" s="34"/>
      <c r="U38" s="34">
        <v>180</v>
      </c>
      <c r="V38" s="34">
        <v>440</v>
      </c>
      <c r="W38" s="24">
        <v>260</v>
      </c>
      <c r="X38" s="34"/>
      <c r="Y38" s="34"/>
      <c r="Z38" s="34"/>
      <c r="AA38" s="10"/>
      <c r="AB38" s="13">
        <v>700</v>
      </c>
      <c r="AC38" s="14">
        <v>619.5</v>
      </c>
      <c r="AD38" s="14">
        <v>619.5</v>
      </c>
      <c r="AE38" s="15"/>
      <c r="AF38" s="15"/>
      <c r="AG38" s="14" t="s">
        <v>33</v>
      </c>
      <c r="AH38" s="16"/>
    </row>
    <row r="39" spans="2:34" x14ac:dyDescent="0.2">
      <c r="B39" s="10"/>
      <c r="C39" s="56" t="s">
        <v>245</v>
      </c>
      <c r="D39" s="10">
        <v>37</v>
      </c>
      <c r="E39" s="10" t="s">
        <v>243</v>
      </c>
      <c r="F39" s="10">
        <v>109.5</v>
      </c>
      <c r="G39" s="10">
        <v>110</v>
      </c>
      <c r="H39" s="12">
        <v>0.88600000000000001</v>
      </c>
      <c r="I39" s="10"/>
      <c r="J39" s="10"/>
      <c r="K39" s="34">
        <v>-220</v>
      </c>
      <c r="L39" s="34">
        <v>-220</v>
      </c>
      <c r="M39" s="34">
        <v>230</v>
      </c>
      <c r="N39" s="34"/>
      <c r="O39" s="34">
        <v>230</v>
      </c>
      <c r="P39" s="34" t="s">
        <v>563</v>
      </c>
      <c r="Q39" s="34">
        <v>160</v>
      </c>
      <c r="R39" s="34">
        <v>170</v>
      </c>
      <c r="S39" s="34">
        <v>-172.5</v>
      </c>
      <c r="T39" s="34"/>
      <c r="U39" s="34">
        <v>170</v>
      </c>
      <c r="V39" s="34">
        <v>400</v>
      </c>
      <c r="W39" s="24">
        <v>260</v>
      </c>
      <c r="X39" s="34">
        <v>-280</v>
      </c>
      <c r="Y39" s="24">
        <v>280</v>
      </c>
      <c r="Z39" s="34"/>
      <c r="AA39" s="10"/>
      <c r="AB39" s="13">
        <v>680</v>
      </c>
      <c r="AC39" s="14">
        <v>602.48</v>
      </c>
      <c r="AD39" s="14">
        <v>602.48</v>
      </c>
      <c r="AE39" s="15" t="s">
        <v>309</v>
      </c>
      <c r="AF39" s="15"/>
      <c r="AG39" s="14" t="s">
        <v>33</v>
      </c>
      <c r="AH39" s="16"/>
    </row>
    <row r="40" spans="2:34" x14ac:dyDescent="0.2">
      <c r="B40" s="10"/>
      <c r="C40" s="56" t="s">
        <v>242</v>
      </c>
      <c r="D40" s="10">
        <v>39</v>
      </c>
      <c r="E40" s="10" t="s">
        <v>240</v>
      </c>
      <c r="F40" s="10">
        <v>107.7</v>
      </c>
      <c r="G40" s="10">
        <v>110</v>
      </c>
      <c r="H40" s="12">
        <v>0.89019999999999999</v>
      </c>
      <c r="I40" s="10"/>
      <c r="J40" s="10"/>
      <c r="K40" s="34">
        <v>240</v>
      </c>
      <c r="L40" s="34"/>
      <c r="M40" s="34"/>
      <c r="N40" s="34"/>
      <c r="O40" s="34">
        <v>240</v>
      </c>
      <c r="P40" s="34" t="s">
        <v>564</v>
      </c>
      <c r="Q40" s="34">
        <v>60</v>
      </c>
      <c r="R40" s="34"/>
      <c r="S40" s="34"/>
      <c r="T40" s="34"/>
      <c r="U40" s="34">
        <v>60</v>
      </c>
      <c r="V40" s="34">
        <v>300</v>
      </c>
      <c r="W40" s="24">
        <v>305</v>
      </c>
      <c r="X40" s="34">
        <v>-317.5</v>
      </c>
      <c r="Y40" s="34"/>
      <c r="Z40" s="34"/>
      <c r="AA40" s="10"/>
      <c r="AB40" s="13">
        <v>605</v>
      </c>
      <c r="AC40" s="14">
        <v>538.57100000000003</v>
      </c>
      <c r="AD40" s="14">
        <v>538.57100000000003</v>
      </c>
      <c r="AE40" s="15" t="s">
        <v>275</v>
      </c>
      <c r="AF40" s="15"/>
      <c r="AG40" s="14" t="s">
        <v>33</v>
      </c>
      <c r="AH40" s="16"/>
    </row>
    <row r="41" spans="2:34" x14ac:dyDescent="0.2">
      <c r="B41" s="10"/>
      <c r="C41" s="56" t="s">
        <v>255</v>
      </c>
      <c r="D41" s="10">
        <v>16</v>
      </c>
      <c r="E41" s="10" t="s">
        <v>252</v>
      </c>
      <c r="F41" s="10">
        <v>108.4</v>
      </c>
      <c r="G41" s="10">
        <v>110</v>
      </c>
      <c r="H41" s="12">
        <v>0.88900000000000001</v>
      </c>
      <c r="I41" s="10"/>
      <c r="J41" s="10"/>
      <c r="K41" s="34">
        <v>170</v>
      </c>
      <c r="L41" s="34">
        <v>180</v>
      </c>
      <c r="M41" s="34">
        <v>-195</v>
      </c>
      <c r="N41" s="34"/>
      <c r="O41" s="34">
        <v>180</v>
      </c>
      <c r="P41" s="34" t="s">
        <v>565</v>
      </c>
      <c r="Q41" s="34">
        <v>107.5</v>
      </c>
      <c r="R41" s="34">
        <v>112.5</v>
      </c>
      <c r="S41" s="34">
        <v>-117.5</v>
      </c>
      <c r="T41" s="34"/>
      <c r="U41" s="34">
        <v>112.5</v>
      </c>
      <c r="V41" s="34">
        <v>292.5</v>
      </c>
      <c r="W41" s="24">
        <v>200</v>
      </c>
      <c r="X41" s="24">
        <v>215</v>
      </c>
      <c r="Y41" s="34">
        <v>-220</v>
      </c>
      <c r="Z41" s="34"/>
      <c r="AA41" s="10"/>
      <c r="AB41" s="13">
        <v>507.5</v>
      </c>
      <c r="AC41" s="14">
        <v>451.16750000000002</v>
      </c>
      <c r="AD41" s="14">
        <v>451.16750000000002</v>
      </c>
      <c r="AE41" s="15" t="s">
        <v>282</v>
      </c>
      <c r="AF41" s="15"/>
      <c r="AG41" s="14" t="s">
        <v>33</v>
      </c>
      <c r="AH41" s="16"/>
    </row>
    <row r="42" spans="2:34" x14ac:dyDescent="0.2">
      <c r="B42" s="10"/>
      <c r="C42" s="56" t="s">
        <v>265</v>
      </c>
      <c r="D42" s="10">
        <v>19</v>
      </c>
      <c r="E42" s="10" t="s">
        <v>264</v>
      </c>
      <c r="F42" s="10">
        <v>109.7</v>
      </c>
      <c r="G42" s="10">
        <v>110</v>
      </c>
      <c r="H42" s="12">
        <v>0.88519999999999999</v>
      </c>
      <c r="I42" s="10"/>
      <c r="J42" s="10"/>
      <c r="K42" s="34">
        <v>180</v>
      </c>
      <c r="L42" s="34">
        <v>-210</v>
      </c>
      <c r="M42" s="34">
        <v>-212.5</v>
      </c>
      <c r="N42" s="34"/>
      <c r="O42" s="34">
        <v>180</v>
      </c>
      <c r="P42" s="34" t="s">
        <v>32</v>
      </c>
      <c r="Q42" s="34">
        <v>100</v>
      </c>
      <c r="R42" s="34">
        <v>-110</v>
      </c>
      <c r="S42" s="34">
        <v>117.5</v>
      </c>
      <c r="T42" s="34"/>
      <c r="U42" s="34">
        <v>117.5</v>
      </c>
      <c r="V42" s="34">
        <v>297.5</v>
      </c>
      <c r="W42" s="24">
        <v>190</v>
      </c>
      <c r="X42" s="34">
        <v>-222.5</v>
      </c>
      <c r="Y42" s="34">
        <v>-222.5</v>
      </c>
      <c r="Z42" s="34"/>
      <c r="AA42" s="10"/>
      <c r="AB42" s="13">
        <v>487.5</v>
      </c>
      <c r="AC42" s="14">
        <v>431.53499999999997</v>
      </c>
      <c r="AD42" s="14">
        <v>431.53499999999997</v>
      </c>
      <c r="AE42" s="15" t="s">
        <v>315</v>
      </c>
      <c r="AF42" s="15"/>
      <c r="AG42" s="14" t="s">
        <v>33</v>
      </c>
      <c r="AH42" s="16"/>
    </row>
    <row r="43" spans="2:34" x14ac:dyDescent="0.2">
      <c r="B43" s="10"/>
      <c r="C43" s="56" t="s">
        <v>228</v>
      </c>
      <c r="D43" s="10">
        <v>23</v>
      </c>
      <c r="E43" s="10" t="s">
        <v>219</v>
      </c>
      <c r="F43" s="10">
        <v>112</v>
      </c>
      <c r="G43" s="10">
        <v>125</v>
      </c>
      <c r="H43" s="12">
        <v>0.879</v>
      </c>
      <c r="I43" s="10"/>
      <c r="J43" s="10"/>
      <c r="K43" s="34">
        <v>-305</v>
      </c>
      <c r="L43" s="34">
        <v>-315</v>
      </c>
      <c r="M43" s="34">
        <v>315</v>
      </c>
      <c r="N43" s="34"/>
      <c r="O43" s="34">
        <v>315</v>
      </c>
      <c r="P43" s="34" t="s">
        <v>567</v>
      </c>
      <c r="Q43" s="34">
        <v>130</v>
      </c>
      <c r="R43" s="34">
        <v>-140</v>
      </c>
      <c r="S43" s="34">
        <v>-147.5</v>
      </c>
      <c r="T43" s="34"/>
      <c r="U43" s="34">
        <v>130</v>
      </c>
      <c r="V43" s="34">
        <v>445</v>
      </c>
      <c r="W43" s="24">
        <v>280</v>
      </c>
      <c r="X43" s="24">
        <v>305</v>
      </c>
      <c r="Y43" s="34">
        <v>-325</v>
      </c>
      <c r="Z43" s="34"/>
      <c r="AA43" s="10"/>
      <c r="AB43" s="13">
        <v>750</v>
      </c>
      <c r="AC43" s="14">
        <v>659.25</v>
      </c>
      <c r="AD43" s="14">
        <v>659.25</v>
      </c>
      <c r="AE43" s="15" t="s">
        <v>301</v>
      </c>
      <c r="AF43" s="15"/>
      <c r="AG43" s="14" t="s">
        <v>33</v>
      </c>
      <c r="AH43" s="16"/>
    </row>
    <row r="44" spans="2:34" x14ac:dyDescent="0.2">
      <c r="B44" s="10"/>
      <c r="C44" s="56" t="s">
        <v>232</v>
      </c>
      <c r="D44" s="10">
        <v>23</v>
      </c>
      <c r="E44" s="10" t="s">
        <v>219</v>
      </c>
      <c r="F44" s="10">
        <v>118.3</v>
      </c>
      <c r="G44" s="10">
        <v>125</v>
      </c>
      <c r="H44" s="12">
        <v>0.86680000000000001</v>
      </c>
      <c r="I44" s="10"/>
      <c r="J44" s="10"/>
      <c r="K44" s="34">
        <v>227.5</v>
      </c>
      <c r="L44" s="34">
        <v>245</v>
      </c>
      <c r="M44" s="34">
        <v>260</v>
      </c>
      <c r="N44" s="34"/>
      <c r="O44" s="34">
        <v>260</v>
      </c>
      <c r="P44" s="34" t="s">
        <v>32</v>
      </c>
      <c r="Q44" s="34">
        <v>150</v>
      </c>
      <c r="R44" s="34">
        <v>160</v>
      </c>
      <c r="S44" s="34">
        <v>170</v>
      </c>
      <c r="T44" s="34"/>
      <c r="U44" s="34">
        <v>170</v>
      </c>
      <c r="V44" s="34">
        <v>430</v>
      </c>
      <c r="W44" s="24">
        <v>270</v>
      </c>
      <c r="X44" s="24">
        <v>290</v>
      </c>
      <c r="Y44" s="34">
        <v>-307.5</v>
      </c>
      <c r="Z44" s="34"/>
      <c r="AA44" s="10"/>
      <c r="AB44" s="13">
        <v>720</v>
      </c>
      <c r="AC44" s="14">
        <v>624.096</v>
      </c>
      <c r="AD44" s="14">
        <v>624.096</v>
      </c>
      <c r="AE44" s="15" t="s">
        <v>302</v>
      </c>
      <c r="AF44" s="15"/>
      <c r="AG44" s="14" t="s">
        <v>33</v>
      </c>
      <c r="AH44" s="16"/>
    </row>
    <row r="45" spans="2:34" x14ac:dyDescent="0.2">
      <c r="B45" s="10"/>
      <c r="C45" s="56" t="s">
        <v>234</v>
      </c>
      <c r="D45" s="10">
        <v>20</v>
      </c>
      <c r="E45" s="10" t="s">
        <v>219</v>
      </c>
      <c r="F45" s="10">
        <v>119.9</v>
      </c>
      <c r="G45" s="10">
        <v>125</v>
      </c>
      <c r="H45" s="12">
        <v>0.86399999999999999</v>
      </c>
      <c r="I45" s="10"/>
      <c r="J45" s="10"/>
      <c r="K45" s="34">
        <v>240</v>
      </c>
      <c r="L45" s="34">
        <v>250</v>
      </c>
      <c r="M45" s="34">
        <v>260</v>
      </c>
      <c r="N45" s="34"/>
      <c r="O45" s="34">
        <v>260</v>
      </c>
      <c r="P45" s="34" t="s">
        <v>564</v>
      </c>
      <c r="Q45" s="34">
        <v>145</v>
      </c>
      <c r="R45" s="34">
        <v>155</v>
      </c>
      <c r="S45" s="34">
        <v>160</v>
      </c>
      <c r="T45" s="34"/>
      <c r="U45" s="34">
        <v>160</v>
      </c>
      <c r="V45" s="34">
        <v>420</v>
      </c>
      <c r="W45" s="24">
        <v>255</v>
      </c>
      <c r="X45" s="24">
        <v>270</v>
      </c>
      <c r="Y45" s="34">
        <v>-280</v>
      </c>
      <c r="Z45" s="34"/>
      <c r="AA45" s="10"/>
      <c r="AB45" s="13">
        <v>690</v>
      </c>
      <c r="AC45" s="14">
        <v>596.16</v>
      </c>
      <c r="AD45" s="14">
        <v>596.16</v>
      </c>
      <c r="AE45" s="15" t="s">
        <v>303</v>
      </c>
      <c r="AF45" s="15"/>
      <c r="AG45" s="14" t="s">
        <v>33</v>
      </c>
      <c r="AH45" s="16"/>
    </row>
    <row r="46" spans="2:34" x14ac:dyDescent="0.2">
      <c r="B46" s="10"/>
      <c r="C46" s="56" t="s">
        <v>215</v>
      </c>
      <c r="D46" s="10">
        <v>21</v>
      </c>
      <c r="E46" s="10" t="s">
        <v>211</v>
      </c>
      <c r="F46" s="10">
        <v>113.3</v>
      </c>
      <c r="G46" s="10">
        <v>125</v>
      </c>
      <c r="H46" s="12">
        <v>0.876</v>
      </c>
      <c r="I46" s="10"/>
      <c r="J46" s="10"/>
      <c r="K46" s="34">
        <v>205</v>
      </c>
      <c r="L46" s="34">
        <v>220</v>
      </c>
      <c r="M46" s="34"/>
      <c r="N46" s="34"/>
      <c r="O46" s="34">
        <v>220</v>
      </c>
      <c r="P46" s="34" t="s">
        <v>348</v>
      </c>
      <c r="Q46" s="34">
        <v>135</v>
      </c>
      <c r="R46" s="34">
        <v>145</v>
      </c>
      <c r="S46" s="34">
        <v>155</v>
      </c>
      <c r="T46" s="34"/>
      <c r="U46" s="34">
        <v>155</v>
      </c>
      <c r="V46" s="34">
        <v>375</v>
      </c>
      <c r="W46" s="24">
        <v>250</v>
      </c>
      <c r="X46" s="34">
        <v>-265</v>
      </c>
      <c r="Y46" s="24">
        <v>275</v>
      </c>
      <c r="Z46" s="34"/>
      <c r="AA46" s="10"/>
      <c r="AB46" s="13">
        <v>650</v>
      </c>
      <c r="AC46" s="14">
        <v>569.4</v>
      </c>
      <c r="AD46" s="14">
        <v>569.4</v>
      </c>
      <c r="AE46" s="15" t="s">
        <v>271</v>
      </c>
      <c r="AF46" s="15"/>
      <c r="AG46" s="14" t="s">
        <v>33</v>
      </c>
      <c r="AH46" s="16"/>
    </row>
    <row r="47" spans="2:34" x14ac:dyDescent="0.2">
      <c r="B47" s="10"/>
      <c r="C47" s="56" t="s">
        <v>238</v>
      </c>
      <c r="D47" s="10">
        <v>21</v>
      </c>
      <c r="E47" s="10" t="s">
        <v>219</v>
      </c>
      <c r="F47" s="10">
        <v>115.9</v>
      </c>
      <c r="G47" s="10">
        <v>125</v>
      </c>
      <c r="H47" s="12">
        <v>0.871</v>
      </c>
      <c r="I47" s="10"/>
      <c r="J47" s="10"/>
      <c r="K47" s="34">
        <v>150</v>
      </c>
      <c r="L47" s="34">
        <v>170</v>
      </c>
      <c r="M47" s="34">
        <v>180</v>
      </c>
      <c r="N47" s="34"/>
      <c r="O47" s="34">
        <v>180</v>
      </c>
      <c r="P47" s="34" t="s">
        <v>566</v>
      </c>
      <c r="Q47" s="34">
        <v>92.5</v>
      </c>
      <c r="R47" s="34">
        <v>100</v>
      </c>
      <c r="S47" s="34">
        <v>-102.5</v>
      </c>
      <c r="T47" s="34"/>
      <c r="U47" s="34">
        <v>100</v>
      </c>
      <c r="V47" s="34">
        <v>280</v>
      </c>
      <c r="W47" s="24">
        <v>180</v>
      </c>
      <c r="X47" s="24">
        <v>205</v>
      </c>
      <c r="Y47" s="34"/>
      <c r="Z47" s="34"/>
      <c r="AA47" s="10"/>
      <c r="AB47" s="13">
        <v>485</v>
      </c>
      <c r="AC47" s="14">
        <v>422.435</v>
      </c>
      <c r="AD47" s="14">
        <v>422.435</v>
      </c>
      <c r="AE47" s="15"/>
      <c r="AF47" s="15"/>
      <c r="AG47" s="14" t="s">
        <v>33</v>
      </c>
      <c r="AH47" s="16"/>
    </row>
    <row r="48" spans="2:34" x14ac:dyDescent="0.2">
      <c r="B48" s="10"/>
      <c r="C48" s="56" t="s">
        <v>677</v>
      </c>
      <c r="D48" s="10">
        <v>35</v>
      </c>
      <c r="E48" s="10" t="s">
        <v>243</v>
      </c>
      <c r="F48" s="10">
        <v>132.69999999999999</v>
      </c>
      <c r="G48" s="10">
        <v>140</v>
      </c>
      <c r="H48" s="12">
        <v>0.84799999999999998</v>
      </c>
      <c r="I48" s="10"/>
      <c r="J48" s="10"/>
      <c r="K48" s="34">
        <v>285</v>
      </c>
      <c r="L48" s="34">
        <v>305</v>
      </c>
      <c r="M48" s="34">
        <v>315</v>
      </c>
      <c r="N48" s="34"/>
      <c r="O48" s="34">
        <v>315</v>
      </c>
      <c r="P48" s="34" t="s">
        <v>348</v>
      </c>
      <c r="Q48" s="34">
        <v>185</v>
      </c>
      <c r="R48" s="34">
        <v>200</v>
      </c>
      <c r="S48" s="34">
        <v>205</v>
      </c>
      <c r="T48" s="34"/>
      <c r="U48" s="34">
        <v>205</v>
      </c>
      <c r="V48" s="34">
        <v>520</v>
      </c>
      <c r="W48" s="24">
        <v>285</v>
      </c>
      <c r="X48" s="24">
        <v>300</v>
      </c>
      <c r="Y48" s="34">
        <v>-305</v>
      </c>
      <c r="Z48" s="34"/>
      <c r="AA48" s="10"/>
      <c r="AB48" s="13">
        <v>820</v>
      </c>
      <c r="AC48" s="14">
        <v>695.36</v>
      </c>
      <c r="AD48" s="14">
        <v>695.36</v>
      </c>
      <c r="AE48" s="15" t="s">
        <v>310</v>
      </c>
      <c r="AF48" s="15" t="s">
        <v>311</v>
      </c>
      <c r="AG48" s="14" t="s">
        <v>33</v>
      </c>
      <c r="AH48" s="16"/>
    </row>
    <row r="49" spans="2:34" x14ac:dyDescent="0.2">
      <c r="B49" s="10"/>
      <c r="C49" s="56" t="s">
        <v>250</v>
      </c>
      <c r="D49" s="10">
        <v>13</v>
      </c>
      <c r="E49" s="10" t="s">
        <v>249</v>
      </c>
      <c r="F49" s="10">
        <v>136</v>
      </c>
      <c r="G49" s="10">
        <v>140</v>
      </c>
      <c r="H49" s="12">
        <v>0.84499999999999997</v>
      </c>
      <c r="I49" s="10"/>
      <c r="J49" s="10"/>
      <c r="K49" s="34">
        <v>180</v>
      </c>
      <c r="L49" s="34">
        <v>190</v>
      </c>
      <c r="M49" s="34">
        <v>200</v>
      </c>
      <c r="N49" s="24">
        <v>205</v>
      </c>
      <c r="O49" s="34">
        <v>200</v>
      </c>
      <c r="P49" s="34" t="s">
        <v>562</v>
      </c>
      <c r="Q49" s="34">
        <v>100</v>
      </c>
      <c r="R49" s="34">
        <v>110</v>
      </c>
      <c r="S49" s="34">
        <v>-120</v>
      </c>
      <c r="T49" s="34"/>
      <c r="U49" s="34">
        <v>110</v>
      </c>
      <c r="V49" s="34">
        <v>310</v>
      </c>
      <c r="W49" s="24">
        <v>200</v>
      </c>
      <c r="X49" s="24">
        <v>215</v>
      </c>
      <c r="Y49" s="24">
        <v>220</v>
      </c>
      <c r="Z49" s="52">
        <v>227.5</v>
      </c>
      <c r="AA49" s="10"/>
      <c r="AB49" s="13">
        <v>530</v>
      </c>
      <c r="AC49" s="14">
        <v>447.84999999999997</v>
      </c>
      <c r="AD49" s="14">
        <v>447.84999999999997</v>
      </c>
      <c r="AE49" s="15" t="s">
        <v>283</v>
      </c>
      <c r="AF49" s="15"/>
      <c r="AG49" s="14" t="s">
        <v>33</v>
      </c>
      <c r="AH49" s="16"/>
    </row>
    <row r="50" spans="2:34" x14ac:dyDescent="0.2">
      <c r="B50" s="10"/>
      <c r="C50" s="56" t="s">
        <v>229</v>
      </c>
      <c r="D50" s="10">
        <v>21</v>
      </c>
      <c r="E50" s="10" t="s">
        <v>219</v>
      </c>
      <c r="F50" s="10">
        <v>164.4</v>
      </c>
      <c r="G50" s="10" t="s">
        <v>30</v>
      </c>
      <c r="H50" s="12">
        <v>0.82099999999999995</v>
      </c>
      <c r="I50" s="10"/>
      <c r="J50" s="10"/>
      <c r="K50" s="34">
        <v>280</v>
      </c>
      <c r="L50" s="34">
        <v>300</v>
      </c>
      <c r="M50" s="34"/>
      <c r="N50" s="34"/>
      <c r="O50" s="34">
        <v>300</v>
      </c>
      <c r="P50" s="34" t="s">
        <v>561</v>
      </c>
      <c r="Q50" s="34">
        <v>155</v>
      </c>
      <c r="R50" s="34">
        <v>165</v>
      </c>
      <c r="S50" s="34">
        <v>180</v>
      </c>
      <c r="T50" s="34"/>
      <c r="U50" s="34">
        <v>180</v>
      </c>
      <c r="V50" s="34">
        <v>480</v>
      </c>
      <c r="W50" s="24">
        <v>260</v>
      </c>
      <c r="X50" s="24">
        <v>285</v>
      </c>
      <c r="Y50" s="24">
        <v>300</v>
      </c>
      <c r="Z50" s="34"/>
      <c r="AA50" s="10"/>
      <c r="AB50" s="13">
        <v>780</v>
      </c>
      <c r="AC50" s="14">
        <v>640.38</v>
      </c>
      <c r="AD50" s="14">
        <v>640.38</v>
      </c>
      <c r="AE50" s="15" t="s">
        <v>304</v>
      </c>
      <c r="AF50" s="15"/>
      <c r="AG50" s="14" t="s">
        <v>33</v>
      </c>
      <c r="AH50" s="16"/>
    </row>
    <row r="51" spans="2:34" x14ac:dyDescent="0.2">
      <c r="B51" s="10"/>
      <c r="C51" s="56" t="s">
        <v>214</v>
      </c>
      <c r="D51" s="10">
        <v>22</v>
      </c>
      <c r="E51" s="10" t="s">
        <v>211</v>
      </c>
      <c r="F51" s="10">
        <v>154.5</v>
      </c>
      <c r="G51" s="10" t="s">
        <v>30</v>
      </c>
      <c r="H51" s="12">
        <v>0.82699999999999996</v>
      </c>
      <c r="I51" s="10"/>
      <c r="J51" s="10"/>
      <c r="K51" s="34">
        <v>225</v>
      </c>
      <c r="L51" s="34">
        <v>245</v>
      </c>
      <c r="M51" s="34">
        <v>255</v>
      </c>
      <c r="N51" s="34"/>
      <c r="O51" s="34">
        <v>255</v>
      </c>
      <c r="P51" s="34" t="s">
        <v>422</v>
      </c>
      <c r="Q51" s="34">
        <v>160</v>
      </c>
      <c r="R51" s="34">
        <v>170</v>
      </c>
      <c r="S51" s="34">
        <v>-180</v>
      </c>
      <c r="T51" s="34"/>
      <c r="U51" s="34">
        <v>170</v>
      </c>
      <c r="V51" s="34">
        <v>425</v>
      </c>
      <c r="W51" s="24">
        <v>250</v>
      </c>
      <c r="X51" s="24">
        <v>265</v>
      </c>
      <c r="Y51" s="34">
        <v>-275</v>
      </c>
      <c r="Z51" s="34"/>
      <c r="AA51" s="10"/>
      <c r="AB51" s="13">
        <v>690</v>
      </c>
      <c r="AC51" s="14">
        <v>570.63</v>
      </c>
      <c r="AD51" s="14">
        <v>570.63</v>
      </c>
      <c r="AE51" s="15" t="s">
        <v>272</v>
      </c>
      <c r="AF51" s="15"/>
      <c r="AG51" s="14" t="s">
        <v>33</v>
      </c>
      <c r="AH51" s="16"/>
    </row>
    <row r="52" spans="2:34" x14ac:dyDescent="0.2">
      <c r="B52" s="10"/>
      <c r="C52" s="56" t="s">
        <v>573</v>
      </c>
      <c r="D52" s="10">
        <v>23</v>
      </c>
      <c r="E52" s="10" t="s">
        <v>211</v>
      </c>
      <c r="F52" s="10">
        <v>197.4</v>
      </c>
      <c r="G52" s="10" t="s">
        <v>30</v>
      </c>
      <c r="H52" s="12"/>
      <c r="I52" s="10"/>
      <c r="J52" s="10"/>
      <c r="K52" s="34">
        <v>-195</v>
      </c>
      <c r="L52" s="34">
        <v>-195</v>
      </c>
      <c r="M52" s="34">
        <v>-195</v>
      </c>
      <c r="N52" s="34"/>
      <c r="O52" s="34">
        <v>0</v>
      </c>
      <c r="P52" s="34" t="s">
        <v>56</v>
      </c>
      <c r="Q52" s="34"/>
      <c r="R52" s="34"/>
      <c r="S52" s="34"/>
      <c r="T52" s="34"/>
      <c r="U52" s="34">
        <v>0</v>
      </c>
      <c r="V52" s="34">
        <v>0</v>
      </c>
      <c r="W52" s="34"/>
      <c r="X52" s="34"/>
      <c r="Y52" s="34"/>
      <c r="Z52" s="34"/>
      <c r="AA52" s="10"/>
      <c r="AB52" s="13"/>
      <c r="AC52" s="14"/>
      <c r="AD52" s="14"/>
      <c r="AE52" s="15" t="s">
        <v>163</v>
      </c>
      <c r="AF52" s="15"/>
      <c r="AG52" s="14"/>
      <c r="AH52" s="16"/>
    </row>
    <row r="53" spans="2:34" x14ac:dyDescent="0.2">
      <c r="B53" s="10"/>
      <c r="C53" s="11"/>
      <c r="D53" s="10"/>
      <c r="E53" s="10"/>
      <c r="F53" s="10"/>
      <c r="G53" s="10"/>
      <c r="H53" s="12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Z53" s="10"/>
      <c r="AA53" s="10"/>
      <c r="AB53" s="13"/>
      <c r="AC53" s="14"/>
      <c r="AD53" s="14"/>
      <c r="AE53" s="15"/>
      <c r="AF53" s="15"/>
      <c r="AG53" s="14"/>
      <c r="AH53" s="16"/>
    </row>
    <row r="54" spans="2:34" x14ac:dyDescent="0.2">
      <c r="B54" s="10"/>
      <c r="C54" s="11"/>
      <c r="D54" s="10"/>
      <c r="E54" s="10"/>
      <c r="F54" s="10"/>
      <c r="G54" s="10"/>
      <c r="H54" s="12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Z54" s="10"/>
      <c r="AA54" s="10"/>
      <c r="AB54" s="13"/>
      <c r="AC54" s="14"/>
      <c r="AD54" s="14"/>
      <c r="AE54" s="15"/>
      <c r="AF54" s="15"/>
      <c r="AG54" s="14"/>
      <c r="AH54" s="16"/>
    </row>
    <row r="55" spans="2:34" x14ac:dyDescent="0.2">
      <c r="B55" s="10"/>
      <c r="C55" s="11"/>
      <c r="D55" s="10"/>
      <c r="E55" s="10"/>
      <c r="F55" s="10"/>
      <c r="G55" s="10"/>
      <c r="H55" s="12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Z55" s="10"/>
      <c r="AA55" s="10"/>
      <c r="AB55" s="13"/>
      <c r="AC55" s="14"/>
      <c r="AD55" s="14"/>
      <c r="AE55" s="15"/>
      <c r="AF55" s="15"/>
      <c r="AG55" s="14"/>
      <c r="AH55" s="16"/>
    </row>
    <row r="56" spans="2:34" x14ac:dyDescent="0.2">
      <c r="B56" s="10"/>
      <c r="C56" s="11"/>
      <c r="D56" s="10"/>
      <c r="E56" s="10"/>
      <c r="F56" s="10"/>
      <c r="G56" s="10"/>
      <c r="H56" s="12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Z56" s="10"/>
      <c r="AA56" s="10"/>
      <c r="AB56" s="13"/>
      <c r="AC56" s="14"/>
      <c r="AD56" s="14"/>
      <c r="AE56" s="15"/>
      <c r="AF56" s="15"/>
      <c r="AG56" s="14"/>
      <c r="AH56" s="16"/>
    </row>
    <row r="57" spans="2:34" x14ac:dyDescent="0.2">
      <c r="B57" s="26"/>
      <c r="C57" s="27"/>
      <c r="D57" s="28"/>
      <c r="E57" s="28"/>
      <c r="F57" s="28"/>
      <c r="G57" s="28"/>
      <c r="H57" s="29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30"/>
      <c r="AC57" s="31"/>
      <c r="AD57" s="31"/>
      <c r="AE57" s="32"/>
      <c r="AF57" s="32"/>
      <c r="AG57" s="31"/>
      <c r="AH57" s="33"/>
    </row>
    <row r="58" spans="2:34" x14ac:dyDescent="0.2">
      <c r="W58" s="17"/>
      <c r="X58" s="17"/>
      <c r="Y58" s="17"/>
    </row>
    <row r="59" spans="2:34" x14ac:dyDescent="0.2">
      <c r="W59" s="17"/>
      <c r="X59" s="17"/>
      <c r="Y59" s="17"/>
    </row>
    <row r="60" spans="2:34" x14ac:dyDescent="0.2">
      <c r="W60" s="17"/>
      <c r="X60" s="17"/>
      <c r="Y60" s="17"/>
    </row>
    <row r="61" spans="2:34" x14ac:dyDescent="0.2">
      <c r="W61" s="17"/>
      <c r="X61" s="17"/>
      <c r="Y61" s="17"/>
    </row>
    <row r="62" spans="2:34" x14ac:dyDescent="0.2">
      <c r="W62" s="17"/>
      <c r="X62" s="17"/>
      <c r="Y62" s="17"/>
    </row>
    <row r="63" spans="2:34" x14ac:dyDescent="0.2">
      <c r="W63" s="17"/>
      <c r="X63" s="17"/>
      <c r="Y63" s="17"/>
    </row>
    <row r="64" spans="2:34" x14ac:dyDescent="0.2">
      <c r="W64" s="17"/>
      <c r="X64" s="17"/>
      <c r="Y64" s="17"/>
    </row>
    <row r="65" spans="23:25" x14ac:dyDescent="0.2">
      <c r="W65" s="17"/>
      <c r="X65" s="17"/>
      <c r="Y65" s="17"/>
    </row>
    <row r="66" spans="23:25" x14ac:dyDescent="0.2">
      <c r="W66" s="17"/>
      <c r="X66" s="17"/>
      <c r="Y66" s="17"/>
    </row>
    <row r="67" spans="23:25" x14ac:dyDescent="0.2">
      <c r="W67" s="17"/>
      <c r="X67" s="17"/>
      <c r="Y67" s="17"/>
    </row>
    <row r="68" spans="23:25" x14ac:dyDescent="0.2">
      <c r="W68" s="17"/>
      <c r="X68" s="17"/>
      <c r="Y68" s="17"/>
    </row>
    <row r="69" spans="23:25" x14ac:dyDescent="0.2">
      <c r="W69" s="17"/>
      <c r="X69" s="17"/>
      <c r="Y69" s="17"/>
    </row>
    <row r="70" spans="23:25" x14ac:dyDescent="0.2">
      <c r="W70" s="17"/>
      <c r="X70" s="17"/>
      <c r="Y70" s="17"/>
    </row>
    <row r="71" spans="23:25" x14ac:dyDescent="0.2">
      <c r="W71" s="17"/>
      <c r="X71" s="17"/>
      <c r="Y71" s="17"/>
    </row>
    <row r="72" spans="23:25" x14ac:dyDescent="0.2">
      <c r="W72" s="17"/>
      <c r="X72" s="17"/>
      <c r="Y72" s="17"/>
    </row>
    <row r="73" spans="23:25" x14ac:dyDescent="0.2">
      <c r="W73" s="17"/>
      <c r="X73" s="17"/>
      <c r="Y73" s="17"/>
    </row>
    <row r="74" spans="23:25" x14ac:dyDescent="0.2">
      <c r="W74" s="17"/>
      <c r="X74" s="17"/>
      <c r="Y74" s="17"/>
    </row>
    <row r="75" spans="23:25" x14ac:dyDescent="0.2">
      <c r="W75" s="17"/>
      <c r="X75" s="17"/>
      <c r="Y75" s="17"/>
    </row>
    <row r="76" spans="23:25" x14ac:dyDescent="0.2">
      <c r="W76" s="17"/>
      <c r="X76" s="17"/>
      <c r="Y76" s="17"/>
    </row>
    <row r="77" spans="23:25" x14ac:dyDescent="0.2">
      <c r="W77" s="17"/>
      <c r="X77" s="17"/>
      <c r="Y77" s="17"/>
    </row>
    <row r="78" spans="23:25" x14ac:dyDescent="0.2">
      <c r="W78" s="17"/>
      <c r="X78" s="17"/>
      <c r="Y78" s="17"/>
    </row>
    <row r="79" spans="23:25" x14ac:dyDescent="0.2">
      <c r="W79" s="17"/>
      <c r="X79" s="17"/>
      <c r="Y79" s="17"/>
    </row>
    <row r="80" spans="23:25" x14ac:dyDescent="0.2">
      <c r="W80" s="17"/>
      <c r="X80" s="17"/>
      <c r="Y80" s="17"/>
    </row>
    <row r="81" spans="23:25" x14ac:dyDescent="0.2">
      <c r="W81" s="17"/>
      <c r="X81" s="17"/>
      <c r="Y81" s="17"/>
    </row>
    <row r="82" spans="23:25" x14ac:dyDescent="0.2">
      <c r="W82" s="17"/>
      <c r="X82" s="17"/>
      <c r="Y82" s="17"/>
    </row>
    <row r="83" spans="23:25" x14ac:dyDescent="0.2">
      <c r="W83" s="17"/>
      <c r="X83" s="17"/>
      <c r="Y83" s="17"/>
    </row>
    <row r="84" spans="23:25" x14ac:dyDescent="0.2">
      <c r="W84" s="17"/>
      <c r="X84" s="17"/>
      <c r="Y84" s="17"/>
    </row>
    <row r="85" spans="23:25" x14ac:dyDescent="0.2">
      <c r="W85" s="17"/>
      <c r="X85" s="17"/>
      <c r="Y85" s="17"/>
    </row>
    <row r="86" spans="23:25" x14ac:dyDescent="0.2">
      <c r="W86" s="17"/>
      <c r="X86" s="17"/>
      <c r="Y86" s="17"/>
    </row>
    <row r="87" spans="23:25" x14ac:dyDescent="0.2">
      <c r="W87" s="17"/>
      <c r="X87" s="17"/>
      <c r="Y87" s="17"/>
    </row>
    <row r="88" spans="23:25" x14ac:dyDescent="0.2">
      <c r="W88" s="17"/>
      <c r="X88" s="17"/>
      <c r="Y88" s="17"/>
    </row>
    <row r="89" spans="23:25" x14ac:dyDescent="0.2">
      <c r="W89" s="17"/>
      <c r="X89" s="17"/>
      <c r="Y89" s="17"/>
    </row>
    <row r="90" spans="23:25" x14ac:dyDescent="0.2">
      <c r="W90" s="17"/>
      <c r="X90" s="17"/>
      <c r="Y90" s="17"/>
    </row>
    <row r="91" spans="23:25" x14ac:dyDescent="0.2">
      <c r="W91" s="17"/>
      <c r="X91" s="17"/>
      <c r="Y91" s="17"/>
    </row>
    <row r="92" spans="23:25" x14ac:dyDescent="0.2">
      <c r="W92" s="17"/>
      <c r="X92" s="17"/>
      <c r="Y92" s="17"/>
    </row>
    <row r="93" spans="23:25" x14ac:dyDescent="0.2">
      <c r="W93" s="17"/>
      <c r="X93" s="17"/>
      <c r="Y93" s="17"/>
    </row>
    <row r="94" spans="23:25" x14ac:dyDescent="0.2">
      <c r="W94" s="17"/>
      <c r="X94" s="17"/>
      <c r="Y94" s="17"/>
    </row>
    <row r="95" spans="23:25" x14ac:dyDescent="0.2">
      <c r="W95" s="17"/>
      <c r="X95" s="17"/>
      <c r="Y95" s="17"/>
    </row>
    <row r="96" spans="23:25" x14ac:dyDescent="0.2">
      <c r="W96" s="17"/>
      <c r="X96" s="17"/>
      <c r="Y96" s="17"/>
    </row>
    <row r="97" spans="23:25" x14ac:dyDescent="0.2">
      <c r="W97" s="17"/>
      <c r="X97" s="17"/>
      <c r="Y97" s="17"/>
    </row>
    <row r="98" spans="23:25" x14ac:dyDescent="0.2">
      <c r="W98" s="17"/>
      <c r="X98" s="17"/>
      <c r="Y98" s="17"/>
    </row>
    <row r="99" spans="23:25" x14ac:dyDescent="0.2">
      <c r="W99" s="17"/>
      <c r="X99" s="17"/>
      <c r="Y99" s="17"/>
    </row>
    <row r="100" spans="23:25" x14ac:dyDescent="0.2">
      <c r="W100" s="17"/>
      <c r="X100" s="17"/>
      <c r="Y100" s="17"/>
    </row>
    <row r="101" spans="23:25" x14ac:dyDescent="0.2">
      <c r="W101" s="17"/>
      <c r="X101" s="17"/>
      <c r="Y101" s="17"/>
    </row>
    <row r="102" spans="23:25" x14ac:dyDescent="0.2">
      <c r="W102" s="17"/>
      <c r="X102" s="17"/>
      <c r="Y102" s="17"/>
    </row>
    <row r="103" spans="23:25" x14ac:dyDescent="0.2">
      <c r="W103" s="17"/>
      <c r="X103" s="17"/>
      <c r="Y103" s="17"/>
    </row>
    <row r="104" spans="23:25" x14ac:dyDescent="0.2">
      <c r="W104" s="17"/>
      <c r="X104" s="17"/>
      <c r="Y104" s="17"/>
    </row>
    <row r="105" spans="23:25" x14ac:dyDescent="0.2">
      <c r="W105" s="17"/>
      <c r="X105" s="17"/>
      <c r="Y105" s="17"/>
    </row>
    <row r="106" spans="23:25" x14ac:dyDescent="0.2">
      <c r="W106" s="17"/>
      <c r="X106" s="17"/>
      <c r="Y106" s="17"/>
    </row>
    <row r="107" spans="23:25" x14ac:dyDescent="0.2">
      <c r="W107" s="17"/>
      <c r="X107" s="17"/>
      <c r="Y107" s="17"/>
    </row>
    <row r="108" spans="23:25" x14ac:dyDescent="0.2">
      <c r="W108" s="17"/>
      <c r="X108" s="17"/>
      <c r="Y108" s="17"/>
    </row>
    <row r="109" spans="23:25" x14ac:dyDescent="0.2">
      <c r="W109" s="17"/>
      <c r="X109" s="17"/>
      <c r="Y109" s="17"/>
    </row>
    <row r="110" spans="23:25" x14ac:dyDescent="0.2">
      <c r="W110" s="17"/>
      <c r="X110" s="17"/>
      <c r="Y110" s="17"/>
    </row>
    <row r="111" spans="23:25" x14ac:dyDescent="0.2">
      <c r="W111" s="17"/>
      <c r="X111" s="17"/>
      <c r="Y111" s="17"/>
    </row>
    <row r="112" spans="23:25" x14ac:dyDescent="0.2">
      <c r="W112" s="17"/>
      <c r="X112" s="17"/>
      <c r="Y112" s="17"/>
    </row>
    <row r="113" spans="23:25" x14ac:dyDescent="0.2">
      <c r="W113" s="17"/>
      <c r="X113" s="17"/>
      <c r="Y113" s="17"/>
    </row>
    <row r="114" spans="23:25" x14ac:dyDescent="0.2">
      <c r="W114" s="17"/>
      <c r="X114" s="17"/>
      <c r="Y114" s="17"/>
    </row>
    <row r="115" spans="23:25" x14ac:dyDescent="0.2">
      <c r="W115" s="17"/>
      <c r="X115" s="17"/>
      <c r="Y115" s="17"/>
    </row>
    <row r="116" spans="23:25" x14ac:dyDescent="0.2">
      <c r="W116" s="17"/>
      <c r="X116" s="17"/>
      <c r="Y116" s="17"/>
    </row>
    <row r="117" spans="23:25" x14ac:dyDescent="0.2">
      <c r="W117" s="17"/>
      <c r="X117" s="17"/>
      <c r="Y117" s="17"/>
    </row>
    <row r="118" spans="23:25" x14ac:dyDescent="0.2">
      <c r="W118" s="17"/>
      <c r="X118" s="17"/>
      <c r="Y118" s="17"/>
    </row>
    <row r="119" spans="23:25" x14ac:dyDescent="0.2">
      <c r="W119" s="17"/>
      <c r="X119" s="17"/>
      <c r="Y119" s="17"/>
    </row>
    <row r="120" spans="23:25" x14ac:dyDescent="0.2">
      <c r="W120" s="17"/>
      <c r="X120" s="17"/>
      <c r="Y120" s="17"/>
    </row>
    <row r="121" spans="23:25" x14ac:dyDescent="0.2">
      <c r="W121" s="17"/>
      <c r="X121" s="17"/>
      <c r="Y121" s="17"/>
    </row>
    <row r="122" spans="23:25" x14ac:dyDescent="0.2">
      <c r="W122" s="17"/>
      <c r="X122" s="17"/>
      <c r="Y122" s="17"/>
    </row>
    <row r="123" spans="23:25" x14ac:dyDescent="0.2">
      <c r="W123" s="17"/>
      <c r="X123" s="17"/>
      <c r="Y123" s="17"/>
    </row>
    <row r="124" spans="23:25" x14ac:dyDescent="0.2">
      <c r="W124" s="17"/>
      <c r="X124" s="17"/>
      <c r="Y124" s="17"/>
    </row>
    <row r="125" spans="23:25" x14ac:dyDescent="0.2">
      <c r="W125" s="17"/>
      <c r="X125" s="17"/>
      <c r="Y125" s="17"/>
    </row>
    <row r="126" spans="23:25" x14ac:dyDescent="0.2">
      <c r="W126" s="17"/>
      <c r="X126" s="17"/>
      <c r="Y126" s="17"/>
    </row>
    <row r="127" spans="23:25" x14ac:dyDescent="0.2">
      <c r="W127" s="17"/>
      <c r="X127" s="17"/>
      <c r="Y127" s="17"/>
    </row>
    <row r="128" spans="23:25" x14ac:dyDescent="0.2">
      <c r="W128" s="17"/>
      <c r="X128" s="17"/>
      <c r="Y128" s="17"/>
    </row>
    <row r="129" spans="23:25" x14ac:dyDescent="0.2">
      <c r="W129" s="17"/>
      <c r="X129" s="17"/>
      <c r="Y129" s="17"/>
    </row>
    <row r="130" spans="23:25" x14ac:dyDescent="0.2">
      <c r="W130" s="17"/>
      <c r="X130" s="17"/>
      <c r="Y130" s="17"/>
    </row>
    <row r="131" spans="23:25" x14ac:dyDescent="0.2">
      <c r="W131" s="17"/>
      <c r="X131" s="17"/>
      <c r="Y131" s="17"/>
    </row>
    <row r="132" spans="23:25" x14ac:dyDescent="0.2">
      <c r="W132" s="17"/>
      <c r="X132" s="17"/>
      <c r="Y132" s="17"/>
    </row>
    <row r="133" spans="23:25" x14ac:dyDescent="0.2">
      <c r="W133" s="17"/>
      <c r="X133" s="17"/>
      <c r="Y133" s="17"/>
    </row>
    <row r="134" spans="23:25" x14ac:dyDescent="0.2">
      <c r="W134" s="17"/>
      <c r="X134" s="17"/>
      <c r="Y134" s="17"/>
    </row>
    <row r="135" spans="23:25" x14ac:dyDescent="0.2">
      <c r="W135" s="17"/>
      <c r="X135" s="17"/>
      <c r="Y135" s="17"/>
    </row>
    <row r="136" spans="23:25" x14ac:dyDescent="0.2">
      <c r="W136" s="17"/>
      <c r="X136" s="17"/>
      <c r="Y136" s="17"/>
    </row>
    <row r="137" spans="23:25" x14ac:dyDescent="0.2">
      <c r="W137" s="17"/>
      <c r="X137" s="17"/>
      <c r="Y137" s="17"/>
    </row>
    <row r="138" spans="23:25" x14ac:dyDescent="0.2">
      <c r="W138" s="17"/>
      <c r="X138" s="17"/>
      <c r="Y138" s="17"/>
    </row>
    <row r="139" spans="23:25" x14ac:dyDescent="0.2">
      <c r="W139" s="17"/>
      <c r="X139" s="17"/>
      <c r="Y139" s="17"/>
    </row>
    <row r="140" spans="23:25" x14ac:dyDescent="0.2">
      <c r="W140" s="17"/>
      <c r="X140" s="17"/>
      <c r="Y140" s="17"/>
    </row>
    <row r="141" spans="23:25" x14ac:dyDescent="0.2">
      <c r="W141" s="17"/>
      <c r="X141" s="17"/>
      <c r="Y141" s="17"/>
    </row>
    <row r="142" spans="23:25" x14ac:dyDescent="0.2">
      <c r="W142" s="17"/>
      <c r="X142" s="17"/>
      <c r="Y142" s="17"/>
    </row>
    <row r="143" spans="23:25" x14ac:dyDescent="0.2">
      <c r="W143" s="17"/>
      <c r="X143" s="17"/>
      <c r="Y143" s="17"/>
    </row>
    <row r="144" spans="23:25" x14ac:dyDescent="0.2">
      <c r="W144" s="17"/>
      <c r="X144" s="17"/>
      <c r="Y144" s="17"/>
    </row>
    <row r="145" spans="23:25" x14ac:dyDescent="0.2">
      <c r="W145" s="17"/>
      <c r="X145" s="17"/>
      <c r="Y145" s="17"/>
    </row>
    <row r="146" spans="23:25" x14ac:dyDescent="0.2">
      <c r="W146" s="17"/>
      <c r="X146" s="17"/>
      <c r="Y146" s="17"/>
    </row>
    <row r="147" spans="23:25" x14ac:dyDescent="0.2">
      <c r="W147" s="17"/>
      <c r="X147" s="17"/>
      <c r="Y147" s="17"/>
    </row>
    <row r="148" spans="23:25" x14ac:dyDescent="0.2">
      <c r="W148" s="17"/>
      <c r="X148" s="17"/>
      <c r="Y148" s="17"/>
    </row>
    <row r="149" spans="23:25" x14ac:dyDescent="0.2">
      <c r="W149" s="17"/>
      <c r="X149" s="17"/>
      <c r="Y149" s="17"/>
    </row>
    <row r="150" spans="23:25" x14ac:dyDescent="0.2">
      <c r="W150" s="17"/>
      <c r="X150" s="17"/>
      <c r="Y150" s="17"/>
    </row>
    <row r="151" spans="23:25" x14ac:dyDescent="0.2">
      <c r="W151" s="17"/>
      <c r="X151" s="17"/>
      <c r="Y151" s="17"/>
    </row>
    <row r="152" spans="23:25" x14ac:dyDescent="0.2">
      <c r="W152" s="17"/>
      <c r="X152" s="17"/>
      <c r="Y152" s="17"/>
    </row>
    <row r="153" spans="23:25" x14ac:dyDescent="0.2">
      <c r="W153" s="17"/>
      <c r="X153" s="17"/>
      <c r="Y153" s="17"/>
    </row>
    <row r="154" spans="23:25" x14ac:dyDescent="0.2">
      <c r="W154" s="17"/>
      <c r="X154" s="17"/>
      <c r="Y154" s="17"/>
    </row>
    <row r="155" spans="23:25" x14ac:dyDescent="0.2">
      <c r="W155" s="17"/>
      <c r="X155" s="17"/>
      <c r="Y155" s="17"/>
    </row>
    <row r="156" spans="23:25" x14ac:dyDescent="0.2">
      <c r="W156" s="17"/>
      <c r="X156" s="17"/>
      <c r="Y156" s="17"/>
    </row>
    <row r="157" spans="23:25" x14ac:dyDescent="0.2">
      <c r="W157" s="17"/>
      <c r="X157" s="17"/>
      <c r="Y157" s="17"/>
    </row>
    <row r="158" spans="23:25" x14ac:dyDescent="0.2">
      <c r="W158" s="17"/>
      <c r="X158" s="17"/>
      <c r="Y158" s="17"/>
    </row>
    <row r="159" spans="23:25" x14ac:dyDescent="0.2">
      <c r="W159" s="17"/>
      <c r="X159" s="17"/>
      <c r="Y159" s="17"/>
    </row>
    <row r="160" spans="23:25" x14ac:dyDescent="0.2">
      <c r="W160" s="17"/>
      <c r="X160" s="17"/>
      <c r="Y160" s="17"/>
    </row>
    <row r="161" spans="23:25" x14ac:dyDescent="0.2">
      <c r="W161" s="17"/>
      <c r="X161" s="17"/>
      <c r="Y161" s="17"/>
    </row>
    <row r="162" spans="23:25" x14ac:dyDescent="0.2">
      <c r="W162" s="17"/>
      <c r="X162" s="17"/>
      <c r="Y162" s="17"/>
    </row>
    <row r="163" spans="23:25" x14ac:dyDescent="0.2">
      <c r="W163" s="17"/>
      <c r="X163" s="17"/>
      <c r="Y163" s="17"/>
    </row>
    <row r="164" spans="23:25" x14ac:dyDescent="0.2">
      <c r="W164" s="17"/>
      <c r="X164" s="17"/>
      <c r="Y164" s="17"/>
    </row>
    <row r="165" spans="23:25" x14ac:dyDescent="0.2">
      <c r="W165" s="17"/>
      <c r="X165" s="17"/>
      <c r="Y165" s="17"/>
    </row>
    <row r="166" spans="23:25" x14ac:dyDescent="0.2">
      <c r="W166" s="17"/>
      <c r="X166" s="17"/>
      <c r="Y166" s="17"/>
    </row>
    <row r="167" spans="23:25" x14ac:dyDescent="0.2">
      <c r="W167" s="17"/>
      <c r="X167" s="17"/>
      <c r="Y167" s="17"/>
    </row>
    <row r="168" spans="23:25" x14ac:dyDescent="0.2">
      <c r="W168" s="17"/>
      <c r="X168" s="17"/>
      <c r="Y168" s="17"/>
    </row>
    <row r="169" spans="23:25" x14ac:dyDescent="0.2">
      <c r="W169" s="17"/>
      <c r="X169" s="17"/>
      <c r="Y169" s="17"/>
    </row>
    <row r="170" spans="23:25" x14ac:dyDescent="0.2">
      <c r="W170" s="17"/>
      <c r="X170" s="17"/>
      <c r="Y170" s="17"/>
    </row>
    <row r="171" spans="23:25" x14ac:dyDescent="0.2">
      <c r="W171" s="17"/>
      <c r="X171" s="17"/>
      <c r="Y171" s="17"/>
    </row>
    <row r="172" spans="23:25" x14ac:dyDescent="0.2">
      <c r="W172" s="17"/>
      <c r="X172" s="17"/>
      <c r="Y172" s="17"/>
    </row>
    <row r="173" spans="23:25" x14ac:dyDescent="0.2">
      <c r="W173" s="17"/>
      <c r="X173" s="17"/>
      <c r="Y173" s="17"/>
    </row>
    <row r="174" spans="23:25" x14ac:dyDescent="0.2">
      <c r="W174" s="17"/>
      <c r="X174" s="17"/>
      <c r="Y174" s="17"/>
    </row>
    <row r="175" spans="23:25" x14ac:dyDescent="0.2">
      <c r="W175" s="17"/>
      <c r="X175" s="17"/>
      <c r="Y175" s="17"/>
    </row>
    <row r="176" spans="23:25" x14ac:dyDescent="0.2">
      <c r="W176" s="17"/>
      <c r="X176" s="17"/>
      <c r="Y176" s="17"/>
    </row>
    <row r="177" spans="23:25" x14ac:dyDescent="0.2">
      <c r="W177" s="17"/>
      <c r="X177" s="17"/>
      <c r="Y177" s="17"/>
    </row>
    <row r="178" spans="23:25" x14ac:dyDescent="0.2">
      <c r="W178" s="17"/>
      <c r="X178" s="17"/>
      <c r="Y178" s="17"/>
    </row>
    <row r="179" spans="23:25" x14ac:dyDescent="0.2">
      <c r="W179" s="17"/>
      <c r="X179" s="17"/>
      <c r="Y179" s="17"/>
    </row>
    <row r="180" spans="23:25" x14ac:dyDescent="0.2">
      <c r="W180" s="17"/>
      <c r="X180" s="17"/>
      <c r="Y180" s="17"/>
    </row>
    <row r="181" spans="23:25" x14ac:dyDescent="0.2">
      <c r="W181" s="17"/>
      <c r="X181" s="17"/>
      <c r="Y181" s="17"/>
    </row>
    <row r="182" spans="23:25" x14ac:dyDescent="0.2">
      <c r="W182" s="17"/>
      <c r="X182" s="17"/>
      <c r="Y182" s="17"/>
    </row>
    <row r="183" spans="23:25" x14ac:dyDescent="0.2">
      <c r="W183" s="17"/>
      <c r="X183" s="17"/>
      <c r="Y183" s="17"/>
    </row>
    <row r="184" spans="23:25" x14ac:dyDescent="0.2">
      <c r="W184" s="17"/>
      <c r="X184" s="17"/>
      <c r="Y184" s="17"/>
    </row>
    <row r="185" spans="23:25" x14ac:dyDescent="0.2">
      <c r="W185" s="17"/>
      <c r="X185" s="17"/>
      <c r="Y185" s="17"/>
    </row>
    <row r="186" spans="23:25" x14ac:dyDescent="0.2">
      <c r="W186" s="17"/>
      <c r="X186" s="17"/>
      <c r="Y186" s="17"/>
    </row>
    <row r="187" spans="23:25" x14ac:dyDescent="0.2">
      <c r="W187" s="17"/>
      <c r="X187" s="17"/>
      <c r="Y187" s="17"/>
    </row>
    <row r="188" spans="23:25" x14ac:dyDescent="0.2">
      <c r="W188" s="17"/>
      <c r="X188" s="17"/>
      <c r="Y188" s="17"/>
    </row>
    <row r="189" spans="23:25" x14ac:dyDescent="0.2">
      <c r="W189" s="17"/>
      <c r="X189" s="17"/>
      <c r="Y189" s="17"/>
    </row>
    <row r="190" spans="23:25" x14ac:dyDescent="0.2">
      <c r="W190" s="17"/>
      <c r="X190" s="17"/>
      <c r="Y190" s="17"/>
    </row>
    <row r="191" spans="23:25" x14ac:dyDescent="0.2">
      <c r="W191" s="17"/>
      <c r="X191" s="17"/>
      <c r="Y191" s="17"/>
    </row>
    <row r="192" spans="23:25" x14ac:dyDescent="0.2">
      <c r="W192" s="17"/>
      <c r="X192" s="17"/>
      <c r="Y192" s="17"/>
    </row>
    <row r="193" spans="23:25" x14ac:dyDescent="0.2">
      <c r="W193" s="17"/>
      <c r="X193" s="17"/>
      <c r="Y193" s="17"/>
    </row>
    <row r="194" spans="23:25" x14ac:dyDescent="0.2">
      <c r="W194" s="17"/>
      <c r="X194" s="17"/>
      <c r="Y194" s="17"/>
    </row>
    <row r="195" spans="23:25" x14ac:dyDescent="0.2">
      <c r="W195" s="17"/>
      <c r="X195" s="17"/>
      <c r="Y195" s="17"/>
    </row>
    <row r="196" spans="23:25" x14ac:dyDescent="0.2">
      <c r="W196" s="17"/>
      <c r="X196" s="17"/>
      <c r="Y196" s="17"/>
    </row>
    <row r="197" spans="23:25" x14ac:dyDescent="0.2">
      <c r="W197" s="17"/>
      <c r="X197" s="17"/>
      <c r="Y197" s="17"/>
    </row>
    <row r="198" spans="23:25" x14ac:dyDescent="0.2">
      <c r="W198" s="17"/>
      <c r="X198" s="17"/>
      <c r="Y198" s="17"/>
    </row>
    <row r="199" spans="23:25" x14ac:dyDescent="0.2">
      <c r="W199" s="17"/>
      <c r="X199" s="17"/>
      <c r="Y199" s="17"/>
    </row>
    <row r="200" spans="23:25" x14ac:dyDescent="0.2">
      <c r="W200" s="17"/>
      <c r="X200" s="17"/>
      <c r="Y200" s="17"/>
    </row>
    <row r="201" spans="23:25" x14ac:dyDescent="0.2">
      <c r="W201" s="17"/>
      <c r="X201" s="17"/>
      <c r="Y201" s="17"/>
    </row>
    <row r="202" spans="23:25" x14ac:dyDescent="0.2">
      <c r="W202" s="17"/>
      <c r="X202" s="17"/>
      <c r="Y202" s="17"/>
    </row>
    <row r="203" spans="23:25" x14ac:dyDescent="0.2">
      <c r="W203" s="17"/>
      <c r="X203" s="17"/>
      <c r="Y203" s="17"/>
    </row>
    <row r="204" spans="23:25" x14ac:dyDescent="0.2">
      <c r="W204" s="17"/>
      <c r="X204" s="17"/>
      <c r="Y204" s="17"/>
    </row>
    <row r="205" spans="23:25" x14ac:dyDescent="0.2">
      <c r="W205" s="17"/>
      <c r="X205" s="17"/>
      <c r="Y205" s="17"/>
    </row>
    <row r="206" spans="23:25" x14ac:dyDescent="0.2">
      <c r="W206" s="17"/>
      <c r="X206" s="17"/>
      <c r="Y206" s="17"/>
    </row>
    <row r="207" spans="23:25" x14ac:dyDescent="0.2">
      <c r="W207" s="17"/>
      <c r="X207" s="17"/>
      <c r="Y207" s="17"/>
    </row>
    <row r="208" spans="23:25" x14ac:dyDescent="0.2">
      <c r="W208" s="17"/>
      <c r="X208" s="17"/>
      <c r="Y208" s="17"/>
    </row>
    <row r="209" spans="23:25" x14ac:dyDescent="0.2">
      <c r="W209" s="17"/>
      <c r="X209" s="17"/>
      <c r="Y209" s="17"/>
    </row>
    <row r="210" spans="23:25" x14ac:dyDescent="0.2">
      <c r="W210" s="17"/>
      <c r="X210" s="17"/>
      <c r="Y210" s="17"/>
    </row>
    <row r="211" spans="23:25" x14ac:dyDescent="0.2">
      <c r="W211" s="17"/>
      <c r="X211" s="17"/>
      <c r="Y211" s="17"/>
    </row>
    <row r="212" spans="23:25" x14ac:dyDescent="0.2">
      <c r="W212" s="17"/>
      <c r="X212" s="17"/>
      <c r="Y212" s="17"/>
    </row>
    <row r="213" spans="23:25" x14ac:dyDescent="0.2">
      <c r="W213" s="17"/>
      <c r="X213" s="17"/>
      <c r="Y213" s="17"/>
    </row>
    <row r="214" spans="23:25" x14ac:dyDescent="0.2">
      <c r="W214" s="17"/>
      <c r="X214" s="17"/>
      <c r="Y214" s="17"/>
    </row>
    <row r="215" spans="23:25" x14ac:dyDescent="0.2">
      <c r="W215" s="17"/>
      <c r="X215" s="17"/>
      <c r="Y215" s="17"/>
    </row>
    <row r="216" spans="23:25" x14ac:dyDescent="0.2">
      <c r="W216" s="17"/>
      <c r="X216" s="17"/>
      <c r="Y216" s="17"/>
    </row>
    <row r="217" spans="23:25" x14ac:dyDescent="0.2">
      <c r="W217" s="17"/>
      <c r="X217" s="17"/>
      <c r="Y217" s="17"/>
    </row>
    <row r="218" spans="23:25" x14ac:dyDescent="0.2">
      <c r="W218" s="17"/>
      <c r="X218" s="17"/>
      <c r="Y218" s="17"/>
    </row>
    <row r="219" spans="23:25" x14ac:dyDescent="0.2">
      <c r="W219" s="17"/>
      <c r="X219" s="17"/>
      <c r="Y219" s="17"/>
    </row>
    <row r="220" spans="23:25" x14ac:dyDescent="0.2">
      <c r="W220" s="17"/>
      <c r="X220" s="17"/>
      <c r="Y220" s="17"/>
    </row>
    <row r="221" spans="23:25" x14ac:dyDescent="0.2">
      <c r="W221" s="17"/>
      <c r="X221" s="17"/>
      <c r="Y221" s="17"/>
    </row>
    <row r="222" spans="23:25" x14ac:dyDescent="0.2">
      <c r="W222" s="17"/>
      <c r="X222" s="17"/>
      <c r="Y222" s="17"/>
    </row>
    <row r="223" spans="23:25" x14ac:dyDescent="0.2">
      <c r="W223" s="17"/>
      <c r="X223" s="17"/>
      <c r="Y223" s="17"/>
    </row>
    <row r="224" spans="23:25" x14ac:dyDescent="0.2">
      <c r="W224" s="17"/>
      <c r="X224" s="17"/>
      <c r="Y224" s="17"/>
    </row>
    <row r="225" spans="23:25" x14ac:dyDescent="0.2">
      <c r="W225" s="17"/>
      <c r="X225" s="17"/>
      <c r="Y225" s="17"/>
    </row>
    <row r="226" spans="23:25" x14ac:dyDescent="0.2">
      <c r="W226" s="17"/>
      <c r="X226" s="17"/>
      <c r="Y226" s="17"/>
    </row>
    <row r="227" spans="23:25" x14ac:dyDescent="0.2">
      <c r="W227" s="17"/>
      <c r="X227" s="17"/>
      <c r="Y227" s="17"/>
    </row>
    <row r="228" spans="23:25" x14ac:dyDescent="0.2">
      <c r="W228" s="17"/>
      <c r="X228" s="17"/>
      <c r="Y228" s="17"/>
    </row>
    <row r="229" spans="23:25" x14ac:dyDescent="0.2">
      <c r="W229" s="17"/>
      <c r="X229" s="17"/>
      <c r="Y229" s="17"/>
    </row>
    <row r="230" spans="23:25" x14ac:dyDescent="0.2">
      <c r="W230" s="17"/>
      <c r="X230" s="17"/>
      <c r="Y230" s="17"/>
    </row>
    <row r="231" spans="23:25" x14ac:dyDescent="0.2">
      <c r="W231" s="17"/>
      <c r="X231" s="17"/>
      <c r="Y231" s="17"/>
    </row>
    <row r="232" spans="23:25" x14ac:dyDescent="0.2">
      <c r="W232" s="17"/>
      <c r="X232" s="17"/>
      <c r="Y232" s="17"/>
    </row>
    <row r="233" spans="23:25" x14ac:dyDescent="0.2">
      <c r="W233" s="17"/>
      <c r="X233" s="17"/>
      <c r="Y233" s="17"/>
    </row>
    <row r="234" spans="23:25" x14ac:dyDescent="0.2">
      <c r="W234" s="17"/>
      <c r="X234" s="17"/>
      <c r="Y234" s="17"/>
    </row>
    <row r="235" spans="23:25" x14ac:dyDescent="0.2">
      <c r="W235" s="17"/>
      <c r="X235" s="17"/>
      <c r="Y235" s="17"/>
    </row>
    <row r="236" spans="23:25" x14ac:dyDescent="0.2">
      <c r="W236" s="17"/>
      <c r="X236" s="17"/>
      <c r="Y236" s="17"/>
    </row>
    <row r="237" spans="23:25" x14ac:dyDescent="0.2">
      <c r="W237" s="17"/>
      <c r="X237" s="17"/>
      <c r="Y237" s="17"/>
    </row>
    <row r="238" spans="23:25" x14ac:dyDescent="0.2">
      <c r="W238" s="17"/>
      <c r="X238" s="17"/>
      <c r="Y238" s="17"/>
    </row>
    <row r="239" spans="23:25" x14ac:dyDescent="0.2">
      <c r="W239" s="17"/>
      <c r="X239" s="17"/>
      <c r="Y239" s="17"/>
    </row>
    <row r="240" spans="23:25" x14ac:dyDescent="0.2">
      <c r="W240" s="17"/>
      <c r="X240" s="17"/>
      <c r="Y240" s="17"/>
    </row>
    <row r="241" spans="23:25" x14ac:dyDescent="0.2">
      <c r="W241" s="17"/>
      <c r="X241" s="17"/>
      <c r="Y241" s="17"/>
    </row>
    <row r="242" spans="23:25" x14ac:dyDescent="0.2">
      <c r="W242" s="17"/>
      <c r="X242" s="17"/>
      <c r="Y242" s="17"/>
    </row>
    <row r="243" spans="23:25" x14ac:dyDescent="0.2">
      <c r="W243" s="17"/>
      <c r="X243" s="17"/>
      <c r="Y243" s="17"/>
    </row>
    <row r="244" spans="23:25" x14ac:dyDescent="0.2">
      <c r="W244" s="17"/>
      <c r="X244" s="17"/>
      <c r="Y244" s="17"/>
    </row>
    <row r="245" spans="23:25" x14ac:dyDescent="0.2">
      <c r="W245" s="17"/>
      <c r="X245" s="17"/>
      <c r="Y245" s="17"/>
    </row>
    <row r="246" spans="23:25" x14ac:dyDescent="0.2">
      <c r="W246" s="17"/>
      <c r="X246" s="17"/>
      <c r="Y246" s="17"/>
    </row>
    <row r="247" spans="23:25" x14ac:dyDescent="0.2">
      <c r="W247" s="17"/>
      <c r="X247" s="17"/>
      <c r="Y247" s="17"/>
    </row>
    <row r="248" spans="23:25" x14ac:dyDescent="0.2">
      <c r="W248" s="17"/>
      <c r="X248" s="17"/>
      <c r="Y248" s="17"/>
    </row>
    <row r="249" spans="23:25" x14ac:dyDescent="0.2">
      <c r="W249" s="17"/>
      <c r="X249" s="17"/>
      <c r="Y249" s="17"/>
    </row>
    <row r="250" spans="23:25" x14ac:dyDescent="0.2">
      <c r="W250" s="17"/>
      <c r="X250" s="17"/>
      <c r="Y250" s="17"/>
    </row>
    <row r="251" spans="23:25" x14ac:dyDescent="0.2">
      <c r="W251" s="17"/>
      <c r="X251" s="17"/>
      <c r="Y251" s="17"/>
    </row>
    <row r="252" spans="23:25" x14ac:dyDescent="0.2">
      <c r="W252" s="17"/>
      <c r="X252" s="17"/>
      <c r="Y252" s="17"/>
    </row>
    <row r="253" spans="23:25" x14ac:dyDescent="0.2">
      <c r="W253" s="17"/>
      <c r="X253" s="17"/>
      <c r="Y253" s="17"/>
    </row>
    <row r="254" spans="23:25" x14ac:dyDescent="0.2">
      <c r="W254" s="17"/>
      <c r="X254" s="17"/>
      <c r="Y254" s="17"/>
    </row>
    <row r="255" spans="23:25" x14ac:dyDescent="0.2">
      <c r="W255" s="17"/>
      <c r="X255" s="17"/>
      <c r="Y255" s="17"/>
    </row>
    <row r="256" spans="23:25" x14ac:dyDescent="0.2">
      <c r="W256" s="17"/>
      <c r="X256" s="17"/>
      <c r="Y256" s="17"/>
    </row>
    <row r="257" spans="23:25" x14ac:dyDescent="0.2">
      <c r="W257" s="17"/>
      <c r="X257" s="17"/>
      <c r="Y257" s="17"/>
    </row>
    <row r="258" spans="23:25" x14ac:dyDescent="0.2">
      <c r="W258" s="17"/>
      <c r="X258" s="17"/>
      <c r="Y258" s="17"/>
    </row>
    <row r="259" spans="23:25" x14ac:dyDescent="0.2">
      <c r="W259" s="17"/>
      <c r="X259" s="17"/>
      <c r="Y259" s="17"/>
    </row>
    <row r="260" spans="23:25" x14ac:dyDescent="0.2">
      <c r="W260" s="17"/>
      <c r="X260" s="17"/>
      <c r="Y260" s="17"/>
    </row>
    <row r="261" spans="23:25" x14ac:dyDescent="0.2">
      <c r="W261" s="17"/>
      <c r="X261" s="17"/>
      <c r="Y261" s="17"/>
    </row>
    <row r="262" spans="23:25" x14ac:dyDescent="0.2">
      <c r="W262" s="17"/>
      <c r="X262" s="17"/>
      <c r="Y262" s="17"/>
    </row>
    <row r="263" spans="23:25" x14ac:dyDescent="0.2">
      <c r="W263" s="17"/>
      <c r="X263" s="17"/>
      <c r="Y263" s="17"/>
    </row>
    <row r="264" spans="23:25" x14ac:dyDescent="0.2">
      <c r="W264" s="17"/>
      <c r="X264" s="17"/>
      <c r="Y264" s="17"/>
    </row>
    <row r="265" spans="23:25" x14ac:dyDescent="0.2">
      <c r="W265" s="17"/>
      <c r="X265" s="17"/>
      <c r="Y265" s="17"/>
    </row>
    <row r="266" spans="23:25" x14ac:dyDescent="0.2">
      <c r="W266" s="17"/>
      <c r="X266" s="17"/>
      <c r="Y266" s="17"/>
    </row>
    <row r="267" spans="23:25" x14ac:dyDescent="0.2">
      <c r="W267" s="17"/>
      <c r="X267" s="17"/>
      <c r="Y267" s="17"/>
    </row>
    <row r="268" spans="23:25" x14ac:dyDescent="0.2">
      <c r="W268" s="17"/>
      <c r="X268" s="17"/>
      <c r="Y268" s="17"/>
    </row>
    <row r="269" spans="23:25" x14ac:dyDescent="0.2">
      <c r="W269" s="17"/>
      <c r="X269" s="17"/>
      <c r="Y269" s="17"/>
    </row>
    <row r="270" spans="23:25" x14ac:dyDescent="0.2">
      <c r="W270" s="17"/>
      <c r="X270" s="17"/>
      <c r="Y270" s="17"/>
    </row>
    <row r="271" spans="23:25" x14ac:dyDescent="0.2">
      <c r="W271" s="17"/>
      <c r="X271" s="17"/>
      <c r="Y271" s="17"/>
    </row>
    <row r="272" spans="23:25" x14ac:dyDescent="0.2">
      <c r="W272" s="17"/>
      <c r="X272" s="17"/>
      <c r="Y272" s="17"/>
    </row>
    <row r="273" spans="23:25" x14ac:dyDescent="0.2">
      <c r="W273" s="17"/>
      <c r="X273" s="17"/>
      <c r="Y273" s="17"/>
    </row>
    <row r="274" spans="23:25" x14ac:dyDescent="0.2">
      <c r="W274" s="17"/>
      <c r="X274" s="17"/>
      <c r="Y274" s="17"/>
    </row>
    <row r="275" spans="23:25" x14ac:dyDescent="0.2">
      <c r="W275" s="17"/>
      <c r="X275" s="17"/>
      <c r="Y275" s="17"/>
    </row>
    <row r="276" spans="23:25" x14ac:dyDescent="0.2">
      <c r="W276" s="17"/>
      <c r="X276" s="17"/>
      <c r="Y276" s="17"/>
    </row>
    <row r="277" spans="23:25" x14ac:dyDescent="0.2">
      <c r="W277" s="17"/>
      <c r="X277" s="17"/>
      <c r="Y277" s="17"/>
    </row>
    <row r="278" spans="23:25" x14ac:dyDescent="0.2">
      <c r="W278" s="17"/>
      <c r="X278" s="17"/>
      <c r="Y278" s="17"/>
    </row>
    <row r="279" spans="23:25" x14ac:dyDescent="0.2">
      <c r="W279" s="17"/>
      <c r="X279" s="17"/>
      <c r="Y279" s="17"/>
    </row>
    <row r="280" spans="23:25" x14ac:dyDescent="0.2">
      <c r="W280" s="17"/>
      <c r="X280" s="17"/>
      <c r="Y280" s="17"/>
    </row>
    <row r="281" spans="23:25" x14ac:dyDescent="0.2">
      <c r="W281" s="17"/>
      <c r="X281" s="17"/>
      <c r="Y281" s="17"/>
    </row>
    <row r="282" spans="23:25" x14ac:dyDescent="0.2">
      <c r="W282" s="17"/>
      <c r="X282" s="17"/>
      <c r="Y282" s="17"/>
    </row>
    <row r="283" spans="23:25" x14ac:dyDescent="0.2">
      <c r="W283" s="17"/>
      <c r="X283" s="17"/>
      <c r="Y283" s="17"/>
    </row>
    <row r="284" spans="23:25" x14ac:dyDescent="0.2">
      <c r="W284" s="17"/>
      <c r="X284" s="17"/>
      <c r="Y284" s="17"/>
    </row>
    <row r="285" spans="23:25" x14ac:dyDescent="0.2">
      <c r="W285" s="17"/>
      <c r="X285" s="17"/>
      <c r="Y285" s="17"/>
    </row>
    <row r="286" spans="23:25" x14ac:dyDescent="0.2">
      <c r="W286" s="17"/>
      <c r="X286" s="17"/>
      <c r="Y286" s="17"/>
    </row>
    <row r="287" spans="23:25" x14ac:dyDescent="0.2">
      <c r="W287" s="17"/>
      <c r="X287" s="17"/>
      <c r="Y287" s="17"/>
    </row>
    <row r="288" spans="23:25" x14ac:dyDescent="0.2">
      <c r="W288" s="17"/>
      <c r="X288" s="17"/>
      <c r="Y288" s="17"/>
    </row>
    <row r="289" spans="23:25" x14ac:dyDescent="0.2">
      <c r="W289" s="17"/>
      <c r="X289" s="17"/>
      <c r="Y289" s="17"/>
    </row>
    <row r="290" spans="23:25" x14ac:dyDescent="0.2">
      <c r="W290" s="17"/>
      <c r="X290" s="17"/>
      <c r="Y290" s="17"/>
    </row>
    <row r="291" spans="23:25" x14ac:dyDescent="0.2">
      <c r="W291" s="17"/>
      <c r="X291" s="17"/>
      <c r="Y291" s="17"/>
    </row>
    <row r="292" spans="23:25" x14ac:dyDescent="0.2">
      <c r="W292" s="17"/>
      <c r="X292" s="17"/>
      <c r="Y292" s="17"/>
    </row>
    <row r="293" spans="23:25" x14ac:dyDescent="0.2">
      <c r="W293" s="17"/>
      <c r="X293" s="17"/>
      <c r="Y293" s="17"/>
    </row>
    <row r="294" spans="23:25" x14ac:dyDescent="0.2">
      <c r="W294" s="17"/>
      <c r="X294" s="17"/>
      <c r="Y294" s="17"/>
    </row>
    <row r="295" spans="23:25" x14ac:dyDescent="0.2">
      <c r="W295" s="17"/>
      <c r="X295" s="17"/>
      <c r="Y295" s="17"/>
    </row>
    <row r="296" spans="23:25" x14ac:dyDescent="0.2">
      <c r="W296" s="17"/>
      <c r="X296" s="17"/>
      <c r="Y296" s="17"/>
    </row>
    <row r="297" spans="23:25" x14ac:dyDescent="0.2">
      <c r="W297" s="17"/>
      <c r="X297" s="17"/>
      <c r="Y297" s="17"/>
    </row>
    <row r="298" spans="23:25" x14ac:dyDescent="0.2">
      <c r="W298" s="17"/>
      <c r="X298" s="17"/>
      <c r="Y298" s="17"/>
    </row>
    <row r="299" spans="23:25" x14ac:dyDescent="0.2">
      <c r="W299" s="17"/>
      <c r="X299" s="17"/>
      <c r="Y299" s="17"/>
    </row>
    <row r="300" spans="23:25" x14ac:dyDescent="0.2">
      <c r="W300" s="17"/>
      <c r="X300" s="17"/>
      <c r="Y300" s="17"/>
    </row>
    <row r="301" spans="23:25" x14ac:dyDescent="0.2">
      <c r="W301" s="17"/>
      <c r="X301" s="17"/>
      <c r="Y301" s="17"/>
    </row>
    <row r="302" spans="23:25" x14ac:dyDescent="0.2">
      <c r="W302" s="17"/>
      <c r="X302" s="17"/>
      <c r="Y302" s="17"/>
    </row>
    <row r="303" spans="23:25" x14ac:dyDescent="0.2">
      <c r="W303" s="17"/>
      <c r="X303" s="17"/>
      <c r="Y303" s="17"/>
    </row>
    <row r="304" spans="23:25" x14ac:dyDescent="0.2">
      <c r="W304" s="17"/>
      <c r="X304" s="17"/>
      <c r="Y304" s="17"/>
    </row>
    <row r="305" spans="23:25" x14ac:dyDescent="0.2">
      <c r="W305" s="17"/>
      <c r="X305" s="17"/>
      <c r="Y305" s="17"/>
    </row>
    <row r="306" spans="23:25" x14ac:dyDescent="0.2">
      <c r="W306" s="17"/>
      <c r="X306" s="17"/>
      <c r="Y306" s="17"/>
    </row>
    <row r="307" spans="23:25" x14ac:dyDescent="0.2">
      <c r="W307" s="17"/>
      <c r="X307" s="17"/>
      <c r="Y307" s="17"/>
    </row>
    <row r="308" spans="23:25" x14ac:dyDescent="0.2">
      <c r="W308" s="17"/>
      <c r="X308" s="17"/>
      <c r="Y308" s="17"/>
    </row>
    <row r="309" spans="23:25" x14ac:dyDescent="0.2">
      <c r="W309" s="17"/>
      <c r="X309" s="17"/>
      <c r="Y309" s="17"/>
    </row>
    <row r="310" spans="23:25" x14ac:dyDescent="0.2">
      <c r="W310" s="17"/>
      <c r="X310" s="17"/>
      <c r="Y310" s="17"/>
    </row>
    <row r="311" spans="23:25" x14ac:dyDescent="0.2">
      <c r="W311" s="17"/>
      <c r="X311" s="17"/>
      <c r="Y311" s="17"/>
    </row>
    <row r="312" spans="23:25" x14ac:dyDescent="0.2">
      <c r="W312" s="17"/>
      <c r="X312" s="17"/>
      <c r="Y312" s="17"/>
    </row>
    <row r="313" spans="23:25" x14ac:dyDescent="0.2">
      <c r="W313" s="17"/>
      <c r="X313" s="17"/>
      <c r="Y313" s="17"/>
    </row>
    <row r="314" spans="23:25" x14ac:dyDescent="0.2">
      <c r="W314" s="17"/>
      <c r="X314" s="17"/>
      <c r="Y314" s="17"/>
    </row>
    <row r="315" spans="23:25" x14ac:dyDescent="0.2">
      <c r="W315" s="17"/>
      <c r="X315" s="17"/>
      <c r="Y315" s="17"/>
    </row>
    <row r="316" spans="23:25" x14ac:dyDescent="0.2">
      <c r="W316" s="17"/>
      <c r="X316" s="17"/>
      <c r="Y316" s="17"/>
    </row>
    <row r="317" spans="23:25" x14ac:dyDescent="0.2">
      <c r="W317" s="17"/>
      <c r="X317" s="17"/>
      <c r="Y317" s="17"/>
    </row>
    <row r="318" spans="23:25" x14ac:dyDescent="0.2">
      <c r="W318" s="17"/>
      <c r="X318" s="17"/>
      <c r="Y318" s="17"/>
    </row>
    <row r="319" spans="23:25" x14ac:dyDescent="0.2">
      <c r="W319" s="17"/>
      <c r="X319" s="17"/>
      <c r="Y319" s="17"/>
    </row>
    <row r="320" spans="23:25" x14ac:dyDescent="0.2">
      <c r="W320" s="17"/>
      <c r="X320" s="17"/>
      <c r="Y320" s="17"/>
    </row>
    <row r="321" spans="23:25" x14ac:dyDescent="0.2">
      <c r="W321" s="17"/>
      <c r="X321" s="17"/>
      <c r="Y321" s="17"/>
    </row>
    <row r="322" spans="23:25" x14ac:dyDescent="0.2">
      <c r="W322" s="17"/>
      <c r="X322" s="17"/>
      <c r="Y322" s="17"/>
    </row>
    <row r="323" spans="23:25" x14ac:dyDescent="0.2">
      <c r="W323" s="17"/>
      <c r="X323" s="17"/>
      <c r="Y323" s="17"/>
    </row>
    <row r="324" spans="23:25" x14ac:dyDescent="0.2">
      <c r="W324" s="17"/>
      <c r="X324" s="17"/>
      <c r="Y324" s="17"/>
    </row>
    <row r="325" spans="23:25" x14ac:dyDescent="0.2">
      <c r="W325" s="17"/>
      <c r="X325" s="17"/>
      <c r="Y325" s="17"/>
    </row>
    <row r="326" spans="23:25" x14ac:dyDescent="0.2">
      <c r="W326" s="17"/>
      <c r="X326" s="17"/>
      <c r="Y326" s="17"/>
    </row>
    <row r="327" spans="23:25" x14ac:dyDescent="0.2">
      <c r="W327" s="17"/>
      <c r="X327" s="17"/>
      <c r="Y327" s="17"/>
    </row>
    <row r="328" spans="23:25" x14ac:dyDescent="0.2">
      <c r="W328" s="17"/>
      <c r="X328" s="17"/>
      <c r="Y328" s="17"/>
    </row>
    <row r="329" spans="23:25" x14ac:dyDescent="0.2">
      <c r="W329" s="17"/>
      <c r="X329" s="17"/>
      <c r="Y329" s="17"/>
    </row>
    <row r="330" spans="23:25" x14ac:dyDescent="0.2">
      <c r="W330" s="17"/>
      <c r="X330" s="17"/>
      <c r="Y330" s="17"/>
    </row>
    <row r="331" spans="23:25" x14ac:dyDescent="0.2">
      <c r="W331" s="17"/>
      <c r="X331" s="17"/>
      <c r="Y331" s="17"/>
    </row>
    <row r="332" spans="23:25" x14ac:dyDescent="0.2">
      <c r="W332" s="17"/>
      <c r="X332" s="17"/>
      <c r="Y332" s="17"/>
    </row>
    <row r="333" spans="23:25" x14ac:dyDescent="0.2">
      <c r="W333" s="17"/>
      <c r="X333" s="17"/>
      <c r="Y333" s="17"/>
    </row>
    <row r="334" spans="23:25" x14ac:dyDescent="0.2">
      <c r="W334" s="17"/>
      <c r="X334" s="17"/>
      <c r="Y334" s="17"/>
    </row>
    <row r="335" spans="23:25" x14ac:dyDescent="0.2">
      <c r="W335" s="17"/>
      <c r="X335" s="17"/>
      <c r="Y335" s="17"/>
    </row>
    <row r="336" spans="23:25" x14ac:dyDescent="0.2">
      <c r="W336" s="17"/>
      <c r="X336" s="17"/>
      <c r="Y336" s="17"/>
    </row>
    <row r="337" spans="23:25" x14ac:dyDescent="0.2">
      <c r="W337" s="17"/>
      <c r="X337" s="17"/>
      <c r="Y337" s="17"/>
    </row>
    <row r="338" spans="23:25" x14ac:dyDescent="0.2">
      <c r="W338" s="17"/>
      <c r="X338" s="17"/>
      <c r="Y338" s="17"/>
    </row>
    <row r="339" spans="23:25" x14ac:dyDescent="0.2">
      <c r="W339" s="17"/>
      <c r="X339" s="17"/>
      <c r="Y339" s="17"/>
    </row>
    <row r="340" spans="23:25" x14ac:dyDescent="0.2">
      <c r="W340" s="17"/>
      <c r="X340" s="17"/>
      <c r="Y340" s="17"/>
    </row>
    <row r="341" spans="23:25" x14ac:dyDescent="0.2">
      <c r="W341" s="17"/>
      <c r="X341" s="17"/>
      <c r="Y341" s="17"/>
    </row>
    <row r="342" spans="23:25" x14ac:dyDescent="0.2">
      <c r="W342" s="17"/>
      <c r="X342" s="17"/>
      <c r="Y342" s="17"/>
    </row>
    <row r="343" spans="23:25" x14ac:dyDescent="0.2">
      <c r="W343" s="17"/>
      <c r="X343" s="17"/>
      <c r="Y343" s="17"/>
    </row>
    <row r="344" spans="23:25" x14ac:dyDescent="0.2">
      <c r="W344" s="17"/>
      <c r="X344" s="17"/>
      <c r="Y344" s="17"/>
    </row>
    <row r="345" spans="23:25" x14ac:dyDescent="0.2">
      <c r="W345" s="17"/>
      <c r="X345" s="17"/>
      <c r="Y345" s="17"/>
    </row>
    <row r="346" spans="23:25" x14ac:dyDescent="0.2">
      <c r="W346" s="17"/>
      <c r="X346" s="17"/>
      <c r="Y346" s="17"/>
    </row>
    <row r="347" spans="23:25" x14ac:dyDescent="0.2">
      <c r="W347" s="17"/>
      <c r="X347" s="17"/>
      <c r="Y347" s="17"/>
    </row>
    <row r="348" spans="23:25" x14ac:dyDescent="0.2">
      <c r="W348" s="17"/>
      <c r="X348" s="17"/>
      <c r="Y348" s="17"/>
    </row>
    <row r="349" spans="23:25" x14ac:dyDescent="0.2">
      <c r="W349" s="17"/>
      <c r="X349" s="17"/>
      <c r="Y349" s="17"/>
    </row>
    <row r="350" spans="23:25" x14ac:dyDescent="0.2">
      <c r="W350" s="17"/>
      <c r="X350" s="17"/>
      <c r="Y350" s="17"/>
    </row>
    <row r="351" spans="23:25" x14ac:dyDescent="0.2">
      <c r="W351" s="17"/>
      <c r="X351" s="17"/>
      <c r="Y351" s="17"/>
    </row>
    <row r="352" spans="23:25" x14ac:dyDescent="0.2">
      <c r="W352" s="17"/>
      <c r="X352" s="17"/>
      <c r="Y352" s="17"/>
    </row>
    <row r="353" spans="23:25" x14ac:dyDescent="0.2">
      <c r="W353" s="17"/>
      <c r="X353" s="17"/>
      <c r="Y353" s="17"/>
    </row>
    <row r="354" spans="23:25" x14ac:dyDescent="0.2">
      <c r="W354" s="17"/>
      <c r="X354" s="17"/>
      <c r="Y354" s="17"/>
    </row>
    <row r="355" spans="23:25" x14ac:dyDescent="0.2">
      <c r="W355" s="17"/>
      <c r="X355" s="17"/>
      <c r="Y355" s="17"/>
    </row>
    <row r="356" spans="23:25" x14ac:dyDescent="0.2">
      <c r="W356" s="17"/>
      <c r="X356" s="17"/>
      <c r="Y356" s="17"/>
    </row>
    <row r="357" spans="23:25" x14ac:dyDescent="0.2">
      <c r="W357" s="17"/>
      <c r="X357" s="17"/>
      <c r="Y357" s="17"/>
    </row>
    <row r="358" spans="23:25" x14ac:dyDescent="0.2">
      <c r="W358" s="17"/>
      <c r="X358" s="17"/>
      <c r="Y358" s="17"/>
    </row>
    <row r="359" spans="23:25" x14ac:dyDescent="0.2">
      <c r="W359" s="17"/>
      <c r="X359" s="17"/>
      <c r="Y359" s="17"/>
    </row>
    <row r="360" spans="23:25" x14ac:dyDescent="0.2">
      <c r="W360" s="17"/>
      <c r="X360" s="17"/>
      <c r="Y360" s="17"/>
    </row>
    <row r="361" spans="23:25" x14ac:dyDescent="0.2">
      <c r="W361" s="17"/>
      <c r="X361" s="17"/>
      <c r="Y361" s="17"/>
    </row>
    <row r="362" spans="23:25" x14ac:dyDescent="0.2">
      <c r="W362" s="17"/>
      <c r="X362" s="17"/>
      <c r="Y362" s="17"/>
    </row>
    <row r="363" spans="23:25" x14ac:dyDescent="0.2">
      <c r="W363" s="17"/>
      <c r="X363" s="17"/>
      <c r="Y363" s="17"/>
    </row>
    <row r="364" spans="23:25" x14ac:dyDescent="0.2">
      <c r="W364" s="17"/>
      <c r="X364" s="17"/>
      <c r="Y364" s="17"/>
    </row>
    <row r="365" spans="23:25" x14ac:dyDescent="0.2">
      <c r="W365" s="17"/>
      <c r="X365" s="17"/>
      <c r="Y365" s="17"/>
    </row>
    <row r="366" spans="23:25" x14ac:dyDescent="0.2">
      <c r="W366" s="17"/>
      <c r="X366" s="17"/>
      <c r="Y366" s="17"/>
    </row>
    <row r="367" spans="23:25" x14ac:dyDescent="0.2">
      <c r="W367" s="17"/>
      <c r="X367" s="17"/>
      <c r="Y367" s="17"/>
    </row>
    <row r="368" spans="23:25" x14ac:dyDescent="0.2">
      <c r="W368" s="17"/>
      <c r="X368" s="17"/>
      <c r="Y368" s="17"/>
    </row>
    <row r="369" spans="23:25" x14ac:dyDescent="0.2">
      <c r="W369" s="17"/>
      <c r="X369" s="17"/>
      <c r="Y369" s="17"/>
    </row>
    <row r="370" spans="23:25" x14ac:dyDescent="0.2">
      <c r="W370" s="17"/>
      <c r="X370" s="17"/>
      <c r="Y370" s="17"/>
    </row>
    <row r="371" spans="23:25" x14ac:dyDescent="0.2">
      <c r="W371" s="17"/>
      <c r="X371" s="17"/>
      <c r="Y371" s="17"/>
    </row>
    <row r="372" spans="23:25" x14ac:dyDescent="0.2">
      <c r="W372" s="17"/>
      <c r="X372" s="17"/>
      <c r="Y372" s="17"/>
    </row>
    <row r="373" spans="23:25" x14ac:dyDescent="0.2">
      <c r="W373" s="17"/>
      <c r="X373" s="17"/>
      <c r="Y373" s="17"/>
    </row>
    <row r="374" spans="23:25" x14ac:dyDescent="0.2">
      <c r="W374" s="17"/>
      <c r="X374" s="17"/>
      <c r="Y374" s="17"/>
    </row>
    <row r="375" spans="23:25" x14ac:dyDescent="0.2">
      <c r="W375" s="17"/>
      <c r="X375" s="17"/>
      <c r="Y375" s="17"/>
    </row>
    <row r="376" spans="23:25" x14ac:dyDescent="0.2">
      <c r="W376" s="17"/>
      <c r="X376" s="17"/>
      <c r="Y376" s="17"/>
    </row>
    <row r="377" spans="23:25" x14ac:dyDescent="0.2">
      <c r="W377" s="17"/>
      <c r="X377" s="17"/>
      <c r="Y377" s="17"/>
    </row>
    <row r="378" spans="23:25" x14ac:dyDescent="0.2">
      <c r="W378" s="17"/>
      <c r="X378" s="17"/>
      <c r="Y378" s="17"/>
    </row>
    <row r="379" spans="23:25" x14ac:dyDescent="0.2">
      <c r="W379" s="17"/>
      <c r="X379" s="17"/>
      <c r="Y379" s="17"/>
    </row>
    <row r="380" spans="23:25" x14ac:dyDescent="0.2">
      <c r="W380" s="17"/>
      <c r="X380" s="17"/>
      <c r="Y380" s="17"/>
    </row>
    <row r="381" spans="23:25" x14ac:dyDescent="0.2">
      <c r="W381" s="17"/>
      <c r="X381" s="17"/>
      <c r="Y381" s="17"/>
    </row>
    <row r="382" spans="23:25" x14ac:dyDescent="0.2">
      <c r="W382" s="17"/>
      <c r="X382" s="17"/>
      <c r="Y382" s="17"/>
    </row>
    <row r="383" spans="23:25" x14ac:dyDescent="0.2">
      <c r="W383" s="17"/>
      <c r="X383" s="17"/>
      <c r="Y383" s="17"/>
    </row>
    <row r="384" spans="23:25" x14ac:dyDescent="0.2">
      <c r="W384" s="17"/>
      <c r="X384" s="17"/>
      <c r="Y384" s="17"/>
    </row>
    <row r="385" spans="23:25" x14ac:dyDescent="0.2">
      <c r="W385" s="17"/>
      <c r="X385" s="17"/>
      <c r="Y385" s="17"/>
    </row>
    <row r="386" spans="23:25" x14ac:dyDescent="0.2">
      <c r="W386" s="17"/>
      <c r="X386" s="17"/>
      <c r="Y386" s="17"/>
    </row>
    <row r="387" spans="23:25" x14ac:dyDescent="0.2">
      <c r="W387" s="17"/>
      <c r="X387" s="17"/>
      <c r="Y387" s="17"/>
    </row>
    <row r="388" spans="23:25" x14ac:dyDescent="0.2">
      <c r="W388" s="17"/>
      <c r="X388" s="17"/>
      <c r="Y388" s="17"/>
    </row>
    <row r="389" spans="23:25" x14ac:dyDescent="0.2">
      <c r="W389" s="17"/>
      <c r="X389" s="17"/>
      <c r="Y389" s="17"/>
    </row>
    <row r="390" spans="23:25" x14ac:dyDescent="0.2">
      <c r="W390" s="17"/>
      <c r="X390" s="17"/>
      <c r="Y390" s="17"/>
    </row>
    <row r="391" spans="23:25" x14ac:dyDescent="0.2">
      <c r="W391" s="17"/>
      <c r="X391" s="17"/>
      <c r="Y391" s="17"/>
    </row>
    <row r="392" spans="23:25" x14ac:dyDescent="0.2">
      <c r="W392" s="17"/>
      <c r="X392" s="17"/>
      <c r="Y392" s="17"/>
    </row>
    <row r="393" spans="23:25" x14ac:dyDescent="0.2">
      <c r="W393" s="17"/>
      <c r="X393" s="17"/>
      <c r="Y393" s="17"/>
    </row>
    <row r="394" spans="23:25" x14ac:dyDescent="0.2">
      <c r="W394" s="17"/>
      <c r="X394" s="17"/>
      <c r="Y394" s="17"/>
    </row>
    <row r="395" spans="23:25" x14ac:dyDescent="0.2">
      <c r="W395" s="17"/>
      <c r="X395" s="17"/>
      <c r="Y395" s="17"/>
    </row>
    <row r="396" spans="23:25" x14ac:dyDescent="0.2">
      <c r="W396" s="17"/>
      <c r="X396" s="17"/>
      <c r="Y396" s="17"/>
    </row>
    <row r="397" spans="23:25" x14ac:dyDescent="0.2">
      <c r="W397" s="17"/>
      <c r="X397" s="17"/>
      <c r="Y397" s="17"/>
    </row>
    <row r="398" spans="23:25" x14ac:dyDescent="0.2">
      <c r="W398" s="17"/>
      <c r="X398" s="17"/>
      <c r="Y398" s="17"/>
    </row>
    <row r="399" spans="23:25" x14ac:dyDescent="0.2">
      <c r="W399" s="17"/>
      <c r="X399" s="17"/>
      <c r="Y399" s="17"/>
    </row>
    <row r="400" spans="23:25" x14ac:dyDescent="0.2">
      <c r="W400" s="17"/>
      <c r="X400" s="17"/>
      <c r="Y400" s="17"/>
    </row>
    <row r="401" spans="23:25" x14ac:dyDescent="0.2">
      <c r="W401" s="17"/>
      <c r="X401" s="17"/>
      <c r="Y401" s="17"/>
    </row>
    <row r="402" spans="23:25" x14ac:dyDescent="0.2">
      <c r="W402" s="17"/>
      <c r="X402" s="17"/>
      <c r="Y402" s="17"/>
    </row>
    <row r="403" spans="23:25" x14ac:dyDescent="0.2">
      <c r="W403" s="17"/>
      <c r="X403" s="17"/>
      <c r="Y403" s="17"/>
    </row>
    <row r="404" spans="23:25" x14ac:dyDescent="0.2">
      <c r="W404" s="17"/>
      <c r="X404" s="17"/>
      <c r="Y404" s="17"/>
    </row>
    <row r="405" spans="23:25" x14ac:dyDescent="0.2">
      <c r="W405" s="17"/>
      <c r="X405" s="17"/>
      <c r="Y405" s="17"/>
    </row>
    <row r="406" spans="23:25" x14ac:dyDescent="0.2">
      <c r="W406" s="17"/>
      <c r="X406" s="17"/>
      <c r="Y406" s="17"/>
    </row>
    <row r="407" spans="23:25" x14ac:dyDescent="0.2">
      <c r="W407" s="17"/>
      <c r="X407" s="17"/>
      <c r="Y407" s="17"/>
    </row>
    <row r="408" spans="23:25" x14ac:dyDescent="0.2">
      <c r="W408" s="17"/>
      <c r="X408" s="17"/>
      <c r="Y408" s="17"/>
    </row>
    <row r="409" spans="23:25" x14ac:dyDescent="0.2">
      <c r="W409" s="17"/>
      <c r="X409" s="17"/>
      <c r="Y409" s="17"/>
    </row>
    <row r="410" spans="23:25" x14ac:dyDescent="0.2">
      <c r="W410" s="17"/>
      <c r="X410" s="17"/>
      <c r="Y410" s="17"/>
    </row>
    <row r="411" spans="23:25" x14ac:dyDescent="0.2">
      <c r="W411" s="17"/>
      <c r="X411" s="17"/>
      <c r="Y411" s="17"/>
    </row>
    <row r="412" spans="23:25" x14ac:dyDescent="0.2">
      <c r="W412" s="17"/>
      <c r="X412" s="17"/>
      <c r="Y412" s="17"/>
    </row>
    <row r="413" spans="23:25" x14ac:dyDescent="0.2">
      <c r="W413" s="17"/>
      <c r="X413" s="17"/>
      <c r="Y413" s="17"/>
    </row>
    <row r="414" spans="23:25" x14ac:dyDescent="0.2">
      <c r="W414" s="17"/>
      <c r="X414" s="17"/>
      <c r="Y414" s="17"/>
    </row>
    <row r="415" spans="23:25" x14ac:dyDescent="0.2">
      <c r="W415" s="17"/>
      <c r="X415" s="17"/>
      <c r="Y415" s="17"/>
    </row>
    <row r="416" spans="23:25" x14ac:dyDescent="0.2">
      <c r="W416" s="17"/>
      <c r="X416" s="17"/>
      <c r="Y416" s="17"/>
    </row>
    <row r="417" spans="23:25" x14ac:dyDescent="0.2">
      <c r="W417" s="17"/>
      <c r="X417" s="17"/>
      <c r="Y417" s="17"/>
    </row>
    <row r="418" spans="23:25" x14ac:dyDescent="0.2">
      <c r="W418" s="17"/>
      <c r="X418" s="17"/>
      <c r="Y418" s="17"/>
    </row>
    <row r="419" spans="23:25" x14ac:dyDescent="0.2">
      <c r="W419" s="17"/>
      <c r="X419" s="17"/>
      <c r="Y419" s="17"/>
    </row>
    <row r="420" spans="23:25" x14ac:dyDescent="0.2">
      <c r="W420" s="17"/>
      <c r="X420" s="17"/>
      <c r="Y420" s="17"/>
    </row>
    <row r="421" spans="23:25" x14ac:dyDescent="0.2">
      <c r="W421" s="17"/>
      <c r="X421" s="17"/>
      <c r="Y421" s="17"/>
    </row>
    <row r="422" spans="23:25" x14ac:dyDescent="0.2">
      <c r="W422" s="17"/>
      <c r="X422" s="17"/>
      <c r="Y422" s="17"/>
    </row>
    <row r="423" spans="23:25" x14ac:dyDescent="0.2">
      <c r="W423" s="17"/>
      <c r="X423" s="17"/>
      <c r="Y423" s="17"/>
    </row>
    <row r="424" spans="23:25" x14ac:dyDescent="0.2">
      <c r="W424" s="17"/>
      <c r="X424" s="17"/>
      <c r="Y424" s="17"/>
    </row>
    <row r="425" spans="23:25" x14ac:dyDescent="0.2">
      <c r="W425" s="17"/>
      <c r="X425" s="17"/>
      <c r="Y425" s="17"/>
    </row>
    <row r="426" spans="23:25" x14ac:dyDescent="0.2">
      <c r="W426" s="17"/>
      <c r="X426" s="17"/>
      <c r="Y426" s="17"/>
    </row>
    <row r="427" spans="23:25" x14ac:dyDescent="0.2">
      <c r="W427" s="17"/>
      <c r="X427" s="17"/>
      <c r="Y427" s="17"/>
    </row>
    <row r="428" spans="23:25" x14ac:dyDescent="0.2">
      <c r="W428" s="17"/>
      <c r="X428" s="17"/>
      <c r="Y428" s="17"/>
    </row>
    <row r="429" spans="23:25" x14ac:dyDescent="0.2">
      <c r="W429" s="17"/>
      <c r="X429" s="17"/>
      <c r="Y429" s="17"/>
    </row>
    <row r="430" spans="23:25" x14ac:dyDescent="0.2">
      <c r="W430" s="17"/>
      <c r="X430" s="17"/>
      <c r="Y430" s="17"/>
    </row>
    <row r="431" spans="23:25" x14ac:dyDescent="0.2">
      <c r="W431" s="17"/>
      <c r="X431" s="17"/>
      <c r="Y431" s="17"/>
    </row>
    <row r="432" spans="23:25" x14ac:dyDescent="0.2">
      <c r="W432" s="17"/>
      <c r="X432" s="17"/>
      <c r="Y432" s="17"/>
    </row>
    <row r="433" spans="23:25" x14ac:dyDescent="0.2">
      <c r="W433" s="17"/>
      <c r="X433" s="17"/>
      <c r="Y433" s="17"/>
    </row>
    <row r="434" spans="23:25" x14ac:dyDescent="0.2">
      <c r="W434" s="17"/>
      <c r="X434" s="17"/>
      <c r="Y434" s="17"/>
    </row>
    <row r="435" spans="23:25" x14ac:dyDescent="0.2">
      <c r="W435" s="17"/>
      <c r="X435" s="17"/>
      <c r="Y435" s="17"/>
    </row>
    <row r="436" spans="23:25" x14ac:dyDescent="0.2">
      <c r="W436" s="17"/>
      <c r="X436" s="17"/>
      <c r="Y436" s="17"/>
    </row>
    <row r="437" spans="23:25" x14ac:dyDescent="0.2">
      <c r="W437" s="17"/>
      <c r="X437" s="17"/>
      <c r="Y437" s="17"/>
    </row>
    <row r="438" spans="23:25" x14ac:dyDescent="0.2">
      <c r="W438" s="17"/>
      <c r="X438" s="17"/>
      <c r="Y438" s="17"/>
    </row>
    <row r="439" spans="23:25" x14ac:dyDescent="0.2">
      <c r="W439" s="17"/>
      <c r="X439" s="17"/>
      <c r="Y439" s="17"/>
    </row>
    <row r="440" spans="23:25" x14ac:dyDescent="0.2">
      <c r="W440" s="17"/>
      <c r="X440" s="17"/>
      <c r="Y440" s="17"/>
    </row>
    <row r="441" spans="23:25" x14ac:dyDescent="0.2">
      <c r="W441" s="17"/>
      <c r="X441" s="17"/>
      <c r="Y441" s="17"/>
    </row>
    <row r="442" spans="23:25" x14ac:dyDescent="0.2">
      <c r="W442" s="17"/>
      <c r="X442" s="17"/>
      <c r="Y442" s="17"/>
    </row>
    <row r="443" spans="23:25" x14ac:dyDescent="0.2">
      <c r="W443" s="17"/>
      <c r="X443" s="17"/>
      <c r="Y443" s="17"/>
    </row>
    <row r="444" spans="23:25" x14ac:dyDescent="0.2">
      <c r="W444" s="17"/>
      <c r="X444" s="17"/>
      <c r="Y444" s="17"/>
    </row>
    <row r="445" spans="23:25" x14ac:dyDescent="0.2">
      <c r="W445" s="17"/>
      <c r="X445" s="17"/>
      <c r="Y445" s="17"/>
    </row>
    <row r="446" spans="23:25" x14ac:dyDescent="0.2">
      <c r="W446" s="17"/>
      <c r="X446" s="17"/>
      <c r="Y446" s="17"/>
    </row>
    <row r="447" spans="23:25" x14ac:dyDescent="0.2">
      <c r="W447" s="17"/>
      <c r="X447" s="17"/>
      <c r="Y447" s="17"/>
    </row>
    <row r="448" spans="23:25" x14ac:dyDescent="0.2">
      <c r="W448" s="17"/>
      <c r="X448" s="17"/>
      <c r="Y448" s="17"/>
    </row>
    <row r="449" spans="23:25" x14ac:dyDescent="0.2">
      <c r="W449" s="17"/>
      <c r="X449" s="17"/>
      <c r="Y449" s="17"/>
    </row>
    <row r="450" spans="23:25" x14ac:dyDescent="0.2">
      <c r="W450" s="17"/>
      <c r="X450" s="17"/>
      <c r="Y450" s="17"/>
    </row>
    <row r="451" spans="23:25" x14ac:dyDescent="0.2">
      <c r="W451" s="17"/>
      <c r="X451" s="17"/>
      <c r="Y451" s="17"/>
    </row>
    <row r="452" spans="23:25" x14ac:dyDescent="0.2">
      <c r="W452" s="17"/>
      <c r="X452" s="17"/>
      <c r="Y452" s="17"/>
    </row>
    <row r="453" spans="23:25" x14ac:dyDescent="0.2">
      <c r="W453" s="17"/>
      <c r="X453" s="17"/>
      <c r="Y453" s="17"/>
    </row>
    <row r="454" spans="23:25" x14ac:dyDescent="0.2">
      <c r="W454" s="17"/>
      <c r="X454" s="17"/>
      <c r="Y454" s="17"/>
    </row>
    <row r="455" spans="23:25" x14ac:dyDescent="0.2">
      <c r="W455" s="17"/>
      <c r="X455" s="17"/>
      <c r="Y455" s="17"/>
    </row>
    <row r="456" spans="23:25" x14ac:dyDescent="0.2">
      <c r="W456" s="17"/>
      <c r="X456" s="17"/>
      <c r="Y456" s="17"/>
    </row>
    <row r="457" spans="23:25" x14ac:dyDescent="0.2">
      <c r="W457" s="17"/>
      <c r="X457" s="17"/>
      <c r="Y457" s="17"/>
    </row>
    <row r="458" spans="23:25" x14ac:dyDescent="0.2">
      <c r="W458" s="17"/>
      <c r="X458" s="17"/>
      <c r="Y458" s="17"/>
    </row>
    <row r="459" spans="23:25" x14ac:dyDescent="0.2">
      <c r="W459" s="17"/>
      <c r="X459" s="17"/>
      <c r="Y459" s="17"/>
    </row>
    <row r="460" spans="23:25" x14ac:dyDescent="0.2">
      <c r="W460" s="17"/>
      <c r="X460" s="17"/>
      <c r="Y460" s="17"/>
    </row>
    <row r="461" spans="23:25" x14ac:dyDescent="0.2">
      <c r="W461" s="17"/>
      <c r="X461" s="17"/>
      <c r="Y461" s="17"/>
    </row>
    <row r="462" spans="23:25" x14ac:dyDescent="0.2">
      <c r="W462" s="17"/>
      <c r="X462" s="17"/>
      <c r="Y462" s="17"/>
    </row>
    <row r="463" spans="23:25" x14ac:dyDescent="0.2">
      <c r="W463" s="17"/>
      <c r="X463" s="17"/>
      <c r="Y463" s="17"/>
    </row>
    <row r="464" spans="23:25" x14ac:dyDescent="0.2">
      <c r="W464" s="17"/>
      <c r="X464" s="17"/>
      <c r="Y464" s="17"/>
    </row>
    <row r="465" spans="23:25" x14ac:dyDescent="0.2">
      <c r="W465" s="17"/>
      <c r="X465" s="17"/>
      <c r="Y465" s="17"/>
    </row>
    <row r="466" spans="23:25" x14ac:dyDescent="0.2">
      <c r="W466" s="17"/>
      <c r="X466" s="17"/>
      <c r="Y466" s="17"/>
    </row>
    <row r="467" spans="23:25" x14ac:dyDescent="0.2">
      <c r="W467" s="17"/>
      <c r="X467" s="17"/>
      <c r="Y467" s="17"/>
    </row>
    <row r="468" spans="23:25" x14ac:dyDescent="0.2">
      <c r="W468" s="17"/>
      <c r="X468" s="17"/>
      <c r="Y468" s="17"/>
    </row>
    <row r="469" spans="23:25" x14ac:dyDescent="0.2">
      <c r="W469" s="17"/>
      <c r="X469" s="17"/>
      <c r="Y469" s="17"/>
    </row>
    <row r="470" spans="23:25" x14ac:dyDescent="0.2">
      <c r="W470" s="17"/>
      <c r="X470" s="17"/>
      <c r="Y470" s="17"/>
    </row>
    <row r="471" spans="23:25" x14ac:dyDescent="0.2">
      <c r="W471" s="17"/>
      <c r="X471" s="17"/>
      <c r="Y471" s="17"/>
    </row>
    <row r="472" spans="23:25" x14ac:dyDescent="0.2">
      <c r="W472" s="17"/>
      <c r="X472" s="17"/>
      <c r="Y472" s="17"/>
    </row>
    <row r="473" spans="23:25" x14ac:dyDescent="0.2">
      <c r="W473" s="17"/>
      <c r="X473" s="17"/>
      <c r="Y473" s="17"/>
    </row>
    <row r="474" spans="23:25" x14ac:dyDescent="0.2">
      <c r="W474" s="17"/>
      <c r="X474" s="17"/>
      <c r="Y474" s="17"/>
    </row>
    <row r="475" spans="23:25" x14ac:dyDescent="0.2">
      <c r="W475" s="17"/>
      <c r="X475" s="17"/>
      <c r="Y475" s="17"/>
    </row>
    <row r="476" spans="23:25" x14ac:dyDescent="0.2">
      <c r="W476" s="17"/>
      <c r="X476" s="17"/>
      <c r="Y476" s="17"/>
    </row>
    <row r="477" spans="23:25" x14ac:dyDescent="0.2">
      <c r="W477" s="17"/>
      <c r="X477" s="17"/>
      <c r="Y477" s="17"/>
    </row>
    <row r="478" spans="23:25" x14ac:dyDescent="0.2">
      <c r="W478" s="17"/>
      <c r="X478" s="17"/>
      <c r="Y478" s="17"/>
    </row>
    <row r="479" spans="23:25" x14ac:dyDescent="0.2">
      <c r="W479" s="17"/>
      <c r="X479" s="17"/>
      <c r="Y479" s="17"/>
    </row>
    <row r="480" spans="23:25" x14ac:dyDescent="0.2">
      <c r="W480" s="17"/>
      <c r="X480" s="17"/>
      <c r="Y480" s="17"/>
    </row>
    <row r="481" spans="23:25" x14ac:dyDescent="0.2">
      <c r="W481" s="17"/>
      <c r="X481" s="17"/>
      <c r="Y481" s="17"/>
    </row>
    <row r="482" spans="23:25" x14ac:dyDescent="0.2">
      <c r="W482" s="17"/>
      <c r="X482" s="17"/>
      <c r="Y482" s="17"/>
    </row>
    <row r="483" spans="23:25" x14ac:dyDescent="0.2">
      <c r="W483" s="17"/>
      <c r="X483" s="17"/>
      <c r="Y483" s="17"/>
    </row>
    <row r="484" spans="23:25" x14ac:dyDescent="0.2">
      <c r="W484" s="17"/>
      <c r="X484" s="17"/>
      <c r="Y484" s="17"/>
    </row>
    <row r="485" spans="23:25" x14ac:dyDescent="0.2">
      <c r="W485" s="17"/>
      <c r="X485" s="17"/>
      <c r="Y485" s="17"/>
    </row>
    <row r="486" spans="23:25" x14ac:dyDescent="0.2">
      <c r="W486" s="17"/>
      <c r="X486" s="17"/>
      <c r="Y486" s="17"/>
    </row>
    <row r="487" spans="23:25" x14ac:dyDescent="0.2">
      <c r="W487" s="17"/>
      <c r="X487" s="17"/>
      <c r="Y487" s="17"/>
    </row>
    <row r="488" spans="23:25" x14ac:dyDescent="0.2">
      <c r="W488" s="17"/>
      <c r="X488" s="17"/>
      <c r="Y488" s="17"/>
    </row>
    <row r="489" spans="23:25" x14ac:dyDescent="0.2">
      <c r="W489" s="17"/>
      <c r="X489" s="17"/>
      <c r="Y489" s="17"/>
    </row>
    <row r="490" spans="23:25" x14ac:dyDescent="0.2">
      <c r="W490" s="17"/>
      <c r="X490" s="17"/>
      <c r="Y490" s="17"/>
    </row>
    <row r="491" spans="23:25" x14ac:dyDescent="0.2">
      <c r="W491" s="17"/>
      <c r="X491" s="17"/>
      <c r="Y491" s="17"/>
    </row>
    <row r="492" spans="23:25" x14ac:dyDescent="0.2">
      <c r="W492" s="17"/>
      <c r="X492" s="17"/>
      <c r="Y492" s="17"/>
    </row>
    <row r="493" spans="23:25" x14ac:dyDescent="0.2">
      <c r="W493" s="17"/>
      <c r="X493" s="17"/>
      <c r="Y493" s="17"/>
    </row>
    <row r="494" spans="23:25" x14ac:dyDescent="0.2">
      <c r="W494" s="17"/>
      <c r="X494" s="17"/>
      <c r="Y494" s="17"/>
    </row>
    <row r="495" spans="23:25" x14ac:dyDescent="0.2">
      <c r="W495" s="17"/>
      <c r="X495" s="17"/>
      <c r="Y495" s="17"/>
    </row>
    <row r="496" spans="23:25" x14ac:dyDescent="0.2">
      <c r="W496" s="17"/>
      <c r="X496" s="17"/>
      <c r="Y496" s="17"/>
    </row>
    <row r="497" spans="23:25" x14ac:dyDescent="0.2">
      <c r="W497" s="17"/>
      <c r="X497" s="17"/>
      <c r="Y497" s="17"/>
    </row>
    <row r="498" spans="23:25" x14ac:dyDescent="0.2">
      <c r="W498" s="17"/>
      <c r="X498" s="17"/>
      <c r="Y498" s="17"/>
    </row>
    <row r="499" spans="23:25" x14ac:dyDescent="0.2">
      <c r="W499" s="17"/>
      <c r="X499" s="17"/>
      <c r="Y499" s="17"/>
    </row>
    <row r="500" spans="23:25" x14ac:dyDescent="0.2">
      <c r="W500" s="17"/>
      <c r="X500" s="17"/>
      <c r="Y500" s="17"/>
    </row>
    <row r="501" spans="23:25" x14ac:dyDescent="0.2">
      <c r="W501" s="17"/>
      <c r="X501" s="17"/>
      <c r="Y501" s="17"/>
    </row>
    <row r="502" spans="23:25" x14ac:dyDescent="0.2">
      <c r="W502" s="17"/>
      <c r="X502" s="17"/>
      <c r="Y502" s="17"/>
    </row>
    <row r="503" spans="23:25" x14ac:dyDescent="0.2">
      <c r="W503" s="17"/>
      <c r="X503" s="17"/>
      <c r="Y503" s="17"/>
    </row>
    <row r="504" spans="23:25" x14ac:dyDescent="0.2">
      <c r="W504" s="17"/>
      <c r="X504" s="17"/>
      <c r="Y504" s="17"/>
    </row>
    <row r="505" spans="23:25" x14ac:dyDescent="0.2">
      <c r="W505" s="17"/>
      <c r="X505" s="17"/>
      <c r="Y505" s="17"/>
    </row>
    <row r="506" spans="23:25" x14ac:dyDescent="0.2">
      <c r="W506" s="17"/>
      <c r="X506" s="17"/>
      <c r="Y506" s="17"/>
    </row>
    <row r="507" spans="23:25" x14ac:dyDescent="0.2">
      <c r="W507" s="17"/>
      <c r="X507" s="17"/>
      <c r="Y507" s="17"/>
    </row>
    <row r="508" spans="23:25" x14ac:dyDescent="0.2">
      <c r="W508" s="17"/>
      <c r="X508" s="17"/>
      <c r="Y508" s="17"/>
    </row>
    <row r="509" spans="23:25" x14ac:dyDescent="0.2">
      <c r="W509" s="17"/>
      <c r="X509" s="17"/>
      <c r="Y509" s="17"/>
    </row>
    <row r="510" spans="23:25" x14ac:dyDescent="0.2">
      <c r="W510" s="17"/>
      <c r="X510" s="17"/>
      <c r="Y510" s="17"/>
    </row>
    <row r="511" spans="23:25" x14ac:dyDescent="0.2">
      <c r="W511" s="17"/>
      <c r="X511" s="17"/>
      <c r="Y511" s="17"/>
    </row>
    <row r="512" spans="23:25" x14ac:dyDescent="0.2">
      <c r="W512" s="17"/>
      <c r="X512" s="17"/>
      <c r="Y512" s="17"/>
    </row>
    <row r="513" spans="23:25" x14ac:dyDescent="0.2">
      <c r="W513" s="17"/>
      <c r="X513" s="17"/>
      <c r="Y513" s="17"/>
    </row>
    <row r="514" spans="23:25" x14ac:dyDescent="0.2">
      <c r="W514" s="17"/>
      <c r="X514" s="17"/>
      <c r="Y514" s="17"/>
    </row>
    <row r="515" spans="23:25" x14ac:dyDescent="0.2">
      <c r="W515" s="17"/>
      <c r="X515" s="17"/>
      <c r="Y515" s="17"/>
    </row>
    <row r="516" spans="23:25" x14ac:dyDescent="0.2">
      <c r="W516" s="17"/>
      <c r="X516" s="17"/>
      <c r="Y516" s="17"/>
    </row>
    <row r="517" spans="23:25" x14ac:dyDescent="0.2">
      <c r="W517" s="17"/>
      <c r="X517" s="17"/>
      <c r="Y517" s="17"/>
    </row>
    <row r="518" spans="23:25" x14ac:dyDescent="0.2">
      <c r="W518" s="17"/>
      <c r="X518" s="17"/>
      <c r="Y518" s="17"/>
    </row>
    <row r="519" spans="23:25" x14ac:dyDescent="0.2">
      <c r="W519" s="17"/>
      <c r="X519" s="17"/>
      <c r="Y519" s="17"/>
    </row>
    <row r="520" spans="23:25" x14ac:dyDescent="0.2">
      <c r="W520" s="17"/>
      <c r="X520" s="17"/>
      <c r="Y520" s="17"/>
    </row>
    <row r="521" spans="23:25" x14ac:dyDescent="0.2">
      <c r="W521" s="17"/>
      <c r="X521" s="17"/>
      <c r="Y521" s="17"/>
    </row>
    <row r="522" spans="23:25" x14ac:dyDescent="0.2">
      <c r="W522" s="17"/>
      <c r="X522" s="17"/>
      <c r="Y522" s="17"/>
    </row>
    <row r="523" spans="23:25" x14ac:dyDescent="0.2">
      <c r="W523" s="17"/>
      <c r="X523" s="17"/>
      <c r="Y523" s="17"/>
    </row>
    <row r="524" spans="23:25" x14ac:dyDescent="0.2">
      <c r="W524" s="17"/>
      <c r="X524" s="17"/>
      <c r="Y524" s="17"/>
    </row>
    <row r="525" spans="23:25" x14ac:dyDescent="0.2">
      <c r="W525" s="17"/>
      <c r="X525" s="17"/>
      <c r="Y525" s="17"/>
    </row>
    <row r="526" spans="23:25" x14ac:dyDescent="0.2">
      <c r="W526" s="17"/>
      <c r="X526" s="17"/>
      <c r="Y526" s="17"/>
    </row>
    <row r="527" spans="23:25" x14ac:dyDescent="0.2">
      <c r="W527" s="17"/>
      <c r="X527" s="17"/>
      <c r="Y527" s="17"/>
    </row>
    <row r="528" spans="23:25" x14ac:dyDescent="0.2">
      <c r="W528" s="17"/>
      <c r="X528" s="17"/>
      <c r="Y528" s="17"/>
    </row>
    <row r="529" spans="23:25" x14ac:dyDescent="0.2">
      <c r="W529" s="17"/>
      <c r="X529" s="17"/>
      <c r="Y529" s="17"/>
    </row>
    <row r="530" spans="23:25" x14ac:dyDescent="0.2">
      <c r="W530" s="17"/>
      <c r="X530" s="17"/>
      <c r="Y530" s="17"/>
    </row>
    <row r="531" spans="23:25" x14ac:dyDescent="0.2">
      <c r="W531" s="17"/>
      <c r="X531" s="17"/>
      <c r="Y531" s="17"/>
    </row>
    <row r="532" spans="23:25" x14ac:dyDescent="0.2">
      <c r="W532" s="17"/>
      <c r="X532" s="17"/>
      <c r="Y532" s="17"/>
    </row>
    <row r="533" spans="23:25" x14ac:dyDescent="0.2">
      <c r="W533" s="17"/>
      <c r="X533" s="17"/>
      <c r="Y533" s="17"/>
    </row>
    <row r="534" spans="23:25" x14ac:dyDescent="0.2">
      <c r="W534" s="17"/>
      <c r="X534" s="17"/>
      <c r="Y534" s="17"/>
    </row>
    <row r="535" spans="23:25" x14ac:dyDescent="0.2">
      <c r="W535" s="17"/>
      <c r="X535" s="17"/>
      <c r="Y535" s="17"/>
    </row>
    <row r="536" spans="23:25" x14ac:dyDescent="0.2">
      <c r="W536" s="17"/>
      <c r="X536" s="17"/>
      <c r="Y536" s="17"/>
    </row>
    <row r="537" spans="23:25" x14ac:dyDescent="0.2">
      <c r="W537" s="17"/>
      <c r="X537" s="17"/>
      <c r="Y537" s="17"/>
    </row>
    <row r="538" spans="23:25" x14ac:dyDescent="0.2">
      <c r="W538" s="17"/>
      <c r="X538" s="17"/>
      <c r="Y538" s="17"/>
    </row>
    <row r="539" spans="23:25" x14ac:dyDescent="0.2">
      <c r="W539" s="17"/>
      <c r="X539" s="17"/>
      <c r="Y539" s="17"/>
    </row>
    <row r="540" spans="23:25" x14ac:dyDescent="0.2">
      <c r="W540" s="17"/>
      <c r="X540" s="17"/>
      <c r="Y540" s="17"/>
    </row>
    <row r="541" spans="23:25" x14ac:dyDescent="0.2">
      <c r="W541" s="17"/>
      <c r="X541" s="17"/>
      <c r="Y541" s="17"/>
    </row>
    <row r="542" spans="23:25" x14ac:dyDescent="0.2">
      <c r="W542" s="17"/>
      <c r="X542" s="17"/>
      <c r="Y542" s="17"/>
    </row>
    <row r="543" spans="23:25" x14ac:dyDescent="0.2">
      <c r="W543" s="17"/>
      <c r="X543" s="17"/>
      <c r="Y543" s="17"/>
    </row>
    <row r="544" spans="23:25" x14ac:dyDescent="0.2">
      <c r="W544" s="17"/>
      <c r="X544" s="17"/>
      <c r="Y544" s="17"/>
    </row>
    <row r="545" spans="23:25" x14ac:dyDescent="0.2">
      <c r="W545" s="17"/>
      <c r="X545" s="17"/>
      <c r="Y545" s="17"/>
    </row>
    <row r="546" spans="23:25" x14ac:dyDescent="0.2">
      <c r="W546" s="17"/>
      <c r="X546" s="17"/>
      <c r="Y546" s="17"/>
    </row>
    <row r="547" spans="23:25" x14ac:dyDescent="0.2">
      <c r="W547" s="17"/>
      <c r="X547" s="17"/>
      <c r="Y547" s="17"/>
    </row>
    <row r="548" spans="23:25" x14ac:dyDescent="0.2">
      <c r="W548" s="17"/>
      <c r="X548" s="17"/>
      <c r="Y548" s="17"/>
    </row>
    <row r="549" spans="23:25" x14ac:dyDescent="0.2">
      <c r="W549" s="17"/>
      <c r="X549" s="17"/>
      <c r="Y549" s="17"/>
    </row>
    <row r="550" spans="23:25" x14ac:dyDescent="0.2">
      <c r="W550" s="17"/>
      <c r="X550" s="17"/>
      <c r="Y550" s="17"/>
    </row>
    <row r="551" spans="23:25" x14ac:dyDescent="0.2">
      <c r="W551" s="17"/>
      <c r="X551" s="17"/>
      <c r="Y551" s="17"/>
    </row>
    <row r="552" spans="23:25" x14ac:dyDescent="0.2">
      <c r="W552" s="17"/>
      <c r="X552" s="17"/>
      <c r="Y552" s="17"/>
    </row>
    <row r="553" spans="23:25" x14ac:dyDescent="0.2">
      <c r="W553" s="17"/>
      <c r="X553" s="17"/>
      <c r="Y553" s="17"/>
    </row>
    <row r="554" spans="23:25" x14ac:dyDescent="0.2">
      <c r="W554" s="17"/>
      <c r="X554" s="17"/>
      <c r="Y554" s="17"/>
    </row>
    <row r="555" spans="23:25" x14ac:dyDescent="0.2">
      <c r="W555" s="17"/>
      <c r="X555" s="17"/>
      <c r="Y555" s="17"/>
    </row>
    <row r="556" spans="23:25" x14ac:dyDescent="0.2">
      <c r="W556" s="17"/>
      <c r="X556" s="17"/>
      <c r="Y556" s="17"/>
    </row>
    <row r="557" spans="23:25" x14ac:dyDescent="0.2">
      <c r="W557" s="17"/>
      <c r="X557" s="17"/>
      <c r="Y557" s="17"/>
    </row>
    <row r="558" spans="23:25" x14ac:dyDescent="0.2">
      <c r="W558" s="17"/>
      <c r="X558" s="17"/>
      <c r="Y558" s="17"/>
    </row>
    <row r="559" spans="23:25" x14ac:dyDescent="0.2">
      <c r="W559" s="17"/>
      <c r="X559" s="17"/>
      <c r="Y559" s="17"/>
    </row>
    <row r="560" spans="23:25" x14ac:dyDescent="0.2">
      <c r="W560" s="17"/>
      <c r="X560" s="17"/>
      <c r="Y560" s="17"/>
    </row>
    <row r="561" spans="23:25" x14ac:dyDescent="0.2">
      <c r="W561" s="17"/>
      <c r="X561" s="17"/>
      <c r="Y561" s="17"/>
    </row>
    <row r="562" spans="23:25" x14ac:dyDescent="0.2">
      <c r="W562" s="17"/>
      <c r="X562" s="17"/>
      <c r="Y562" s="17"/>
    </row>
    <row r="563" spans="23:25" x14ac:dyDescent="0.2">
      <c r="W563" s="17"/>
      <c r="X563" s="17"/>
      <c r="Y563" s="17"/>
    </row>
    <row r="564" spans="23:25" x14ac:dyDescent="0.2">
      <c r="W564" s="17"/>
      <c r="X564" s="17"/>
      <c r="Y564" s="17"/>
    </row>
    <row r="565" spans="23:25" x14ac:dyDescent="0.2">
      <c r="W565" s="17"/>
      <c r="X565" s="17"/>
      <c r="Y565" s="17"/>
    </row>
    <row r="566" spans="23:25" x14ac:dyDescent="0.2">
      <c r="W566" s="17"/>
      <c r="X566" s="17"/>
      <c r="Y566" s="17"/>
    </row>
    <row r="567" spans="23:25" x14ac:dyDescent="0.2">
      <c r="W567" s="17"/>
      <c r="X567" s="17"/>
      <c r="Y567" s="17"/>
    </row>
    <row r="568" spans="23:25" x14ac:dyDescent="0.2">
      <c r="W568" s="17"/>
      <c r="X568" s="17"/>
      <c r="Y568" s="17"/>
    </row>
    <row r="569" spans="23:25" x14ac:dyDescent="0.2">
      <c r="W569" s="17"/>
      <c r="X569" s="17"/>
      <c r="Y569" s="17"/>
    </row>
    <row r="570" spans="23:25" x14ac:dyDescent="0.2">
      <c r="W570" s="17"/>
      <c r="X570" s="17"/>
      <c r="Y570" s="17"/>
    </row>
    <row r="571" spans="23:25" x14ac:dyDescent="0.2">
      <c r="W571" s="17"/>
      <c r="X571" s="17"/>
      <c r="Y571" s="17"/>
    </row>
    <row r="572" spans="23:25" x14ac:dyDescent="0.2">
      <c r="W572" s="17"/>
      <c r="X572" s="17"/>
      <c r="Y572" s="17"/>
    </row>
    <row r="573" spans="23:25" x14ac:dyDescent="0.2">
      <c r="W573" s="17"/>
      <c r="X573" s="17"/>
      <c r="Y573" s="17"/>
    </row>
    <row r="574" spans="23:25" x14ac:dyDescent="0.2">
      <c r="W574" s="17"/>
      <c r="X574" s="17"/>
      <c r="Y574" s="17"/>
    </row>
    <row r="575" spans="23:25" x14ac:dyDescent="0.2">
      <c r="W575" s="17"/>
      <c r="X575" s="17"/>
      <c r="Y575" s="17"/>
    </row>
    <row r="576" spans="23:25" x14ac:dyDescent="0.2">
      <c r="W576" s="17"/>
      <c r="X576" s="17"/>
      <c r="Y576" s="17"/>
    </row>
    <row r="577" spans="23:25" x14ac:dyDescent="0.2">
      <c r="W577" s="17"/>
      <c r="X577" s="17"/>
      <c r="Y577" s="17"/>
    </row>
    <row r="578" spans="23:25" x14ac:dyDescent="0.2">
      <c r="W578" s="17"/>
      <c r="X578" s="17"/>
      <c r="Y578" s="17"/>
    </row>
    <row r="579" spans="23:25" x14ac:dyDescent="0.2">
      <c r="W579" s="17"/>
      <c r="X579" s="17"/>
      <c r="Y579" s="17"/>
    </row>
    <row r="580" spans="23:25" x14ac:dyDescent="0.2">
      <c r="W580" s="17"/>
      <c r="X580" s="17"/>
      <c r="Y580" s="17"/>
    </row>
    <row r="581" spans="23:25" x14ac:dyDescent="0.2">
      <c r="W581" s="17"/>
      <c r="X581" s="17"/>
      <c r="Y581" s="17"/>
    </row>
    <row r="582" spans="23:25" x14ac:dyDescent="0.2">
      <c r="W582" s="17"/>
      <c r="X582" s="17"/>
      <c r="Y582" s="17"/>
    </row>
    <row r="583" spans="23:25" x14ac:dyDescent="0.2">
      <c r="W583" s="17"/>
      <c r="X583" s="17"/>
      <c r="Y583" s="17"/>
    </row>
    <row r="584" spans="23:25" x14ac:dyDescent="0.2">
      <c r="W584" s="17"/>
      <c r="X584" s="17"/>
      <c r="Y584" s="17"/>
    </row>
    <row r="585" spans="23:25" x14ac:dyDescent="0.2">
      <c r="W585" s="17"/>
      <c r="X585" s="17"/>
      <c r="Y585" s="17"/>
    </row>
    <row r="586" spans="23:25" x14ac:dyDescent="0.2">
      <c r="W586" s="17"/>
      <c r="X586" s="17"/>
      <c r="Y586" s="17"/>
    </row>
    <row r="587" spans="23:25" x14ac:dyDescent="0.2">
      <c r="W587" s="17"/>
      <c r="X587" s="17"/>
      <c r="Y587" s="17"/>
    </row>
    <row r="588" spans="23:25" x14ac:dyDescent="0.2">
      <c r="W588" s="17"/>
      <c r="X588" s="17"/>
      <c r="Y588" s="17"/>
    </row>
    <row r="589" spans="23:25" x14ac:dyDescent="0.2">
      <c r="W589" s="17"/>
      <c r="X589" s="17"/>
      <c r="Y589" s="17"/>
    </row>
    <row r="590" spans="23:25" x14ac:dyDescent="0.2">
      <c r="W590" s="17"/>
      <c r="X590" s="17"/>
      <c r="Y590" s="17"/>
    </row>
    <row r="591" spans="23:25" x14ac:dyDescent="0.2">
      <c r="W591" s="17"/>
      <c r="X591" s="17"/>
      <c r="Y591" s="17"/>
    </row>
    <row r="592" spans="23:25" x14ac:dyDescent="0.2">
      <c r="W592" s="17"/>
      <c r="X592" s="17"/>
      <c r="Y592" s="17"/>
    </row>
    <row r="593" spans="23:25" x14ac:dyDescent="0.2">
      <c r="W593" s="17"/>
      <c r="X593" s="17"/>
      <c r="Y593" s="17"/>
    </row>
    <row r="594" spans="23:25" x14ac:dyDescent="0.2">
      <c r="W594" s="17"/>
      <c r="X594" s="17"/>
      <c r="Y594" s="17"/>
    </row>
    <row r="595" spans="23:25" x14ac:dyDescent="0.2">
      <c r="W595" s="17"/>
      <c r="X595" s="17"/>
      <c r="Y595" s="17"/>
    </row>
    <row r="596" spans="23:25" x14ac:dyDescent="0.2">
      <c r="W596" s="17"/>
      <c r="X596" s="17"/>
      <c r="Y596" s="17"/>
    </row>
    <row r="597" spans="23:25" x14ac:dyDescent="0.2">
      <c r="W597" s="17"/>
      <c r="X597" s="17"/>
      <c r="Y597" s="17"/>
    </row>
    <row r="598" spans="23:25" x14ac:dyDescent="0.2">
      <c r="W598" s="17"/>
      <c r="X598" s="17"/>
      <c r="Y598" s="17"/>
    </row>
    <row r="599" spans="23:25" x14ac:dyDescent="0.2">
      <c r="W599" s="17"/>
      <c r="X599" s="17"/>
      <c r="Y599" s="17"/>
    </row>
    <row r="600" spans="23:25" x14ac:dyDescent="0.2">
      <c r="W600" s="17"/>
      <c r="X600" s="17"/>
      <c r="Y600" s="17"/>
    </row>
    <row r="601" spans="23:25" x14ac:dyDescent="0.2">
      <c r="W601" s="17"/>
      <c r="X601" s="17"/>
      <c r="Y601" s="17"/>
    </row>
    <row r="602" spans="23:25" x14ac:dyDescent="0.2">
      <c r="W602" s="17"/>
      <c r="X602" s="17"/>
      <c r="Y602" s="17"/>
    </row>
    <row r="603" spans="23:25" x14ac:dyDescent="0.2">
      <c r="W603" s="17"/>
      <c r="X603" s="17"/>
      <c r="Y603" s="17"/>
    </row>
    <row r="604" spans="23:25" x14ac:dyDescent="0.2">
      <c r="W604" s="17"/>
      <c r="X604" s="17"/>
      <c r="Y604" s="17"/>
    </row>
    <row r="605" spans="23:25" x14ac:dyDescent="0.2">
      <c r="W605" s="17"/>
      <c r="X605" s="17"/>
      <c r="Y605" s="17"/>
    </row>
    <row r="606" spans="23:25" x14ac:dyDescent="0.2">
      <c r="W606" s="17"/>
      <c r="X606" s="17"/>
      <c r="Y606" s="17"/>
    </row>
    <row r="607" spans="23:25" x14ac:dyDescent="0.2">
      <c r="W607" s="17"/>
      <c r="X607" s="17"/>
      <c r="Y607" s="17"/>
    </row>
    <row r="608" spans="23:25" x14ac:dyDescent="0.2">
      <c r="W608" s="17"/>
      <c r="X608" s="17"/>
      <c r="Y608" s="17"/>
    </row>
    <row r="609" spans="23:25" x14ac:dyDescent="0.2">
      <c r="W609" s="17"/>
      <c r="X609" s="17"/>
      <c r="Y609" s="17"/>
    </row>
    <row r="610" spans="23:25" x14ac:dyDescent="0.2">
      <c r="W610" s="17"/>
      <c r="X610" s="17"/>
      <c r="Y610" s="17"/>
    </row>
    <row r="611" spans="23:25" x14ac:dyDescent="0.2">
      <c r="W611" s="17"/>
      <c r="X611" s="17"/>
      <c r="Y611" s="17"/>
    </row>
    <row r="612" spans="23:25" x14ac:dyDescent="0.2">
      <c r="W612" s="17"/>
      <c r="X612" s="17"/>
      <c r="Y612" s="17"/>
    </row>
    <row r="613" spans="23:25" x14ac:dyDescent="0.2">
      <c r="W613" s="17"/>
      <c r="X613" s="17"/>
      <c r="Y613" s="17"/>
    </row>
    <row r="614" spans="23:25" x14ac:dyDescent="0.2">
      <c r="W614" s="17"/>
      <c r="X614" s="17"/>
      <c r="Y614" s="17"/>
    </row>
    <row r="615" spans="23:25" x14ac:dyDescent="0.2">
      <c r="W615" s="17"/>
      <c r="X615" s="17"/>
      <c r="Y615" s="17"/>
    </row>
    <row r="616" spans="23:25" x14ac:dyDescent="0.2">
      <c r="W616" s="17"/>
      <c r="X616" s="17"/>
      <c r="Y616" s="17"/>
    </row>
    <row r="617" spans="23:25" x14ac:dyDescent="0.2">
      <c r="W617" s="17"/>
      <c r="X617" s="17"/>
      <c r="Y617" s="17"/>
    </row>
    <row r="618" spans="23:25" x14ac:dyDescent="0.2">
      <c r="W618" s="17"/>
      <c r="X618" s="17"/>
      <c r="Y618" s="17"/>
    </row>
    <row r="619" spans="23:25" x14ac:dyDescent="0.2">
      <c r="W619" s="17"/>
      <c r="X619" s="17"/>
      <c r="Y619" s="17"/>
    </row>
    <row r="620" spans="23:25" x14ac:dyDescent="0.2">
      <c r="W620" s="17"/>
      <c r="X620" s="17"/>
      <c r="Y620" s="17"/>
    </row>
    <row r="621" spans="23:25" x14ac:dyDescent="0.2">
      <c r="W621" s="17"/>
      <c r="X621" s="17"/>
      <c r="Y621" s="17"/>
    </row>
    <row r="622" spans="23:25" x14ac:dyDescent="0.2">
      <c r="W622" s="17"/>
      <c r="X622" s="17"/>
      <c r="Y622" s="17"/>
    </row>
    <row r="623" spans="23:25" x14ac:dyDescent="0.2">
      <c r="W623" s="17"/>
      <c r="X623" s="17"/>
      <c r="Y623" s="17"/>
    </row>
    <row r="624" spans="23:25" x14ac:dyDescent="0.2">
      <c r="W624" s="17"/>
      <c r="X624" s="17"/>
      <c r="Y624" s="17"/>
    </row>
    <row r="625" spans="23:25" x14ac:dyDescent="0.2">
      <c r="W625" s="17"/>
      <c r="X625" s="17"/>
      <c r="Y625" s="17"/>
    </row>
    <row r="626" spans="23:25" x14ac:dyDescent="0.2">
      <c r="W626" s="17"/>
      <c r="X626" s="17"/>
      <c r="Y626" s="17"/>
    </row>
    <row r="627" spans="23:25" x14ac:dyDescent="0.2">
      <c r="W627" s="17"/>
      <c r="X627" s="17"/>
      <c r="Y627" s="17"/>
    </row>
    <row r="628" spans="23:25" x14ac:dyDescent="0.2">
      <c r="W628" s="17"/>
      <c r="X628" s="17"/>
      <c r="Y628" s="17"/>
    </row>
    <row r="629" spans="23:25" x14ac:dyDescent="0.2">
      <c r="W629" s="17"/>
      <c r="X629" s="17"/>
      <c r="Y629" s="17"/>
    </row>
    <row r="630" spans="23:25" x14ac:dyDescent="0.2">
      <c r="W630" s="17"/>
      <c r="X630" s="17"/>
      <c r="Y630" s="17"/>
    </row>
    <row r="631" spans="23:25" x14ac:dyDescent="0.2">
      <c r="W631" s="17"/>
      <c r="X631" s="17"/>
      <c r="Y631" s="17"/>
    </row>
    <row r="632" spans="23:25" x14ac:dyDescent="0.2">
      <c r="W632" s="17"/>
      <c r="X632" s="17"/>
      <c r="Y632" s="17"/>
    </row>
    <row r="633" spans="23:25" x14ac:dyDescent="0.2">
      <c r="W633" s="17"/>
      <c r="X633" s="17"/>
      <c r="Y633" s="17"/>
    </row>
    <row r="634" spans="23:25" x14ac:dyDescent="0.2">
      <c r="W634" s="17"/>
      <c r="X634" s="17"/>
      <c r="Y634" s="17"/>
    </row>
    <row r="635" spans="23:25" x14ac:dyDescent="0.2">
      <c r="W635" s="17"/>
      <c r="X635" s="17"/>
      <c r="Y635" s="17"/>
    </row>
    <row r="636" spans="23:25" x14ac:dyDescent="0.2">
      <c r="W636" s="17"/>
      <c r="X636" s="17"/>
      <c r="Y636" s="17"/>
    </row>
    <row r="637" spans="23:25" x14ac:dyDescent="0.2">
      <c r="W637" s="17"/>
      <c r="X637" s="17"/>
      <c r="Y637" s="17"/>
    </row>
    <row r="638" spans="23:25" x14ac:dyDescent="0.2">
      <c r="W638" s="17"/>
      <c r="X638" s="17"/>
      <c r="Y638" s="17"/>
    </row>
    <row r="639" spans="23:25" x14ac:dyDescent="0.2">
      <c r="W639" s="17"/>
      <c r="X639" s="17"/>
      <c r="Y639" s="17"/>
    </row>
    <row r="640" spans="23:25" x14ac:dyDescent="0.2">
      <c r="W640" s="17"/>
      <c r="X640" s="17"/>
      <c r="Y640" s="17"/>
    </row>
    <row r="641" spans="23:25" x14ac:dyDescent="0.2">
      <c r="W641" s="17"/>
      <c r="X641" s="17"/>
      <c r="Y641" s="17"/>
    </row>
    <row r="642" spans="23:25" x14ac:dyDescent="0.2">
      <c r="W642" s="17"/>
      <c r="X642" s="17"/>
      <c r="Y642" s="17"/>
    </row>
    <row r="643" spans="23:25" x14ac:dyDescent="0.2">
      <c r="W643" s="17"/>
      <c r="X643" s="17"/>
      <c r="Y643" s="17"/>
    </row>
    <row r="644" spans="23:25" x14ac:dyDescent="0.2">
      <c r="W644" s="17"/>
      <c r="X644" s="17"/>
      <c r="Y644" s="17"/>
    </row>
    <row r="645" spans="23:25" x14ac:dyDescent="0.2">
      <c r="W645" s="17"/>
      <c r="X645" s="17"/>
      <c r="Y645" s="17"/>
    </row>
    <row r="646" spans="23:25" x14ac:dyDescent="0.2">
      <c r="W646" s="17"/>
      <c r="X646" s="17"/>
      <c r="Y646" s="17"/>
    </row>
    <row r="647" spans="23:25" x14ac:dyDescent="0.2">
      <c r="W647" s="17"/>
      <c r="X647" s="17"/>
      <c r="Y647" s="17"/>
    </row>
    <row r="648" spans="23:25" x14ac:dyDescent="0.2">
      <c r="W648" s="17"/>
      <c r="X648" s="17"/>
      <c r="Y648" s="17"/>
    </row>
    <row r="649" spans="23:25" x14ac:dyDescent="0.2">
      <c r="W649" s="17"/>
      <c r="X649" s="17"/>
      <c r="Y649" s="17"/>
    </row>
    <row r="650" spans="23:25" x14ac:dyDescent="0.2">
      <c r="W650" s="17"/>
      <c r="X650" s="17"/>
      <c r="Y650" s="17"/>
    </row>
    <row r="651" spans="23:25" x14ac:dyDescent="0.2">
      <c r="W651" s="17"/>
      <c r="X651" s="17"/>
      <c r="Y651" s="17"/>
    </row>
    <row r="652" spans="23:25" x14ac:dyDescent="0.2">
      <c r="W652" s="17"/>
      <c r="X652" s="17"/>
      <c r="Y652" s="17"/>
    </row>
    <row r="653" spans="23:25" x14ac:dyDescent="0.2">
      <c r="W653" s="17"/>
      <c r="X653" s="17"/>
      <c r="Y653" s="17"/>
    </row>
    <row r="654" spans="23:25" x14ac:dyDescent="0.2">
      <c r="W654" s="17"/>
      <c r="X654" s="17"/>
      <c r="Y654" s="17"/>
    </row>
    <row r="655" spans="23:25" x14ac:dyDescent="0.2">
      <c r="W655" s="17"/>
      <c r="X655" s="17"/>
      <c r="Y655" s="17"/>
    </row>
    <row r="656" spans="23:25" x14ac:dyDescent="0.2">
      <c r="W656" s="17"/>
      <c r="X656" s="17"/>
      <c r="Y656" s="17"/>
    </row>
    <row r="657" spans="23:25" x14ac:dyDescent="0.2">
      <c r="W657" s="17"/>
      <c r="X657" s="17"/>
      <c r="Y657" s="17"/>
    </row>
    <row r="658" spans="23:25" x14ac:dyDescent="0.2">
      <c r="W658" s="17"/>
      <c r="X658" s="17"/>
      <c r="Y658" s="17"/>
    </row>
    <row r="659" spans="23:25" x14ac:dyDescent="0.2">
      <c r="W659" s="17"/>
      <c r="X659" s="17"/>
      <c r="Y659" s="17"/>
    </row>
    <row r="660" spans="23:25" x14ac:dyDescent="0.2">
      <c r="W660" s="17"/>
      <c r="X660" s="17"/>
      <c r="Y660" s="17"/>
    </row>
    <row r="661" spans="23:25" x14ac:dyDescent="0.2">
      <c r="W661" s="17"/>
      <c r="X661" s="17"/>
      <c r="Y661" s="17"/>
    </row>
    <row r="662" spans="23:25" x14ac:dyDescent="0.2">
      <c r="W662" s="17"/>
      <c r="X662" s="17"/>
      <c r="Y662" s="17"/>
    </row>
    <row r="663" spans="23:25" x14ac:dyDescent="0.2">
      <c r="W663" s="17"/>
      <c r="X663" s="17"/>
      <c r="Y663" s="17"/>
    </row>
    <row r="664" spans="23:25" x14ac:dyDescent="0.2">
      <c r="W664" s="17"/>
      <c r="X664" s="17"/>
      <c r="Y664" s="17"/>
    </row>
    <row r="665" spans="23:25" x14ac:dyDescent="0.2">
      <c r="W665" s="17"/>
      <c r="X665" s="17"/>
      <c r="Y665" s="17"/>
    </row>
    <row r="666" spans="23:25" x14ac:dyDescent="0.2">
      <c r="W666" s="17"/>
      <c r="X666" s="17"/>
      <c r="Y666" s="17"/>
    </row>
    <row r="667" spans="23:25" x14ac:dyDescent="0.2">
      <c r="W667" s="17"/>
      <c r="X667" s="17"/>
      <c r="Y667" s="17"/>
    </row>
    <row r="668" spans="23:25" x14ac:dyDescent="0.2">
      <c r="W668" s="17"/>
      <c r="X668" s="17"/>
      <c r="Y668" s="17"/>
    </row>
    <row r="669" spans="23:25" x14ac:dyDescent="0.2">
      <c r="W669" s="17"/>
      <c r="X669" s="17"/>
      <c r="Y669" s="17"/>
    </row>
    <row r="670" spans="23:25" x14ac:dyDescent="0.2">
      <c r="W670" s="17"/>
      <c r="X670" s="17"/>
      <c r="Y670" s="17"/>
    </row>
    <row r="671" spans="23:25" x14ac:dyDescent="0.2">
      <c r="W671" s="17"/>
      <c r="X671" s="17"/>
      <c r="Y671" s="17"/>
    </row>
    <row r="672" spans="23:25" x14ac:dyDescent="0.2">
      <c r="W672" s="17"/>
      <c r="X672" s="17"/>
      <c r="Y672" s="17"/>
    </row>
    <row r="673" spans="23:25" x14ac:dyDescent="0.2">
      <c r="W673" s="17"/>
      <c r="X673" s="17"/>
      <c r="Y673" s="17"/>
    </row>
    <row r="674" spans="23:25" x14ac:dyDescent="0.2">
      <c r="W674" s="17"/>
      <c r="X674" s="17"/>
      <c r="Y674" s="17"/>
    </row>
    <row r="675" spans="23:25" x14ac:dyDescent="0.2">
      <c r="W675" s="17"/>
      <c r="X675" s="17"/>
      <c r="Y675" s="17"/>
    </row>
    <row r="676" spans="23:25" x14ac:dyDescent="0.2">
      <c r="W676" s="17"/>
      <c r="X676" s="17"/>
      <c r="Y676" s="17"/>
    </row>
    <row r="677" spans="23:25" x14ac:dyDescent="0.2">
      <c r="W677" s="17"/>
      <c r="X677" s="17"/>
      <c r="Y677" s="17"/>
    </row>
    <row r="678" spans="23:25" x14ac:dyDescent="0.2">
      <c r="W678" s="17"/>
      <c r="X678" s="17"/>
      <c r="Y678" s="17"/>
    </row>
    <row r="679" spans="23:25" x14ac:dyDescent="0.2">
      <c r="W679" s="17"/>
      <c r="X679" s="17"/>
      <c r="Y679" s="17"/>
    </row>
    <row r="680" spans="23:25" x14ac:dyDescent="0.2">
      <c r="W680" s="17"/>
      <c r="X680" s="17"/>
      <c r="Y680" s="17"/>
    </row>
    <row r="681" spans="23:25" x14ac:dyDescent="0.2">
      <c r="W681" s="17"/>
      <c r="X681" s="17"/>
      <c r="Y681" s="17"/>
    </row>
    <row r="682" spans="23:25" x14ac:dyDescent="0.2">
      <c r="W682" s="17"/>
      <c r="X682" s="17"/>
      <c r="Y682" s="17"/>
    </row>
    <row r="683" spans="23:25" x14ac:dyDescent="0.2">
      <c r="W683" s="17"/>
      <c r="X683" s="17"/>
      <c r="Y683" s="17"/>
    </row>
    <row r="684" spans="23:25" x14ac:dyDescent="0.2">
      <c r="W684" s="17"/>
      <c r="X684" s="17"/>
      <c r="Y684" s="17"/>
    </row>
    <row r="685" spans="23:25" x14ac:dyDescent="0.2">
      <c r="W685" s="17"/>
      <c r="X685" s="17"/>
      <c r="Y685" s="17"/>
    </row>
    <row r="686" spans="23:25" x14ac:dyDescent="0.2">
      <c r="W686" s="17"/>
      <c r="X686" s="17"/>
      <c r="Y686" s="17"/>
    </row>
    <row r="687" spans="23:25" x14ac:dyDescent="0.2">
      <c r="W687" s="17"/>
      <c r="X687" s="17"/>
      <c r="Y687" s="17"/>
    </row>
    <row r="688" spans="23:25" x14ac:dyDescent="0.2">
      <c r="W688" s="17"/>
      <c r="X688" s="17"/>
      <c r="Y688" s="17"/>
    </row>
    <row r="689" spans="23:25" x14ac:dyDescent="0.2">
      <c r="W689" s="17"/>
      <c r="X689" s="17"/>
      <c r="Y689" s="17"/>
    </row>
    <row r="690" spans="23:25" x14ac:dyDescent="0.2">
      <c r="W690" s="17"/>
      <c r="X690" s="17"/>
      <c r="Y690" s="17"/>
    </row>
    <row r="691" spans="23:25" x14ac:dyDescent="0.2">
      <c r="W691" s="17"/>
      <c r="X691" s="17"/>
      <c r="Y691" s="17"/>
    </row>
    <row r="692" spans="23:25" x14ac:dyDescent="0.2">
      <c r="W692" s="17"/>
      <c r="X692" s="17"/>
      <c r="Y692" s="17"/>
    </row>
    <row r="693" spans="23:25" x14ac:dyDescent="0.2">
      <c r="W693" s="17"/>
      <c r="X693" s="17"/>
      <c r="Y693" s="17"/>
    </row>
    <row r="694" spans="23:25" x14ac:dyDescent="0.2">
      <c r="W694" s="17"/>
      <c r="X694" s="17"/>
      <c r="Y694" s="17"/>
    </row>
    <row r="695" spans="23:25" x14ac:dyDescent="0.2">
      <c r="W695" s="17"/>
      <c r="X695" s="17"/>
      <c r="Y695" s="17"/>
    </row>
    <row r="696" spans="23:25" x14ac:dyDescent="0.2">
      <c r="W696" s="17"/>
      <c r="X696" s="17"/>
      <c r="Y696" s="17"/>
    </row>
    <row r="697" spans="23:25" x14ac:dyDescent="0.2">
      <c r="W697" s="17"/>
      <c r="X697" s="17"/>
      <c r="Y697" s="17"/>
    </row>
    <row r="698" spans="23:25" x14ac:dyDescent="0.2">
      <c r="W698" s="17"/>
      <c r="X698" s="17"/>
      <c r="Y698" s="17"/>
    </row>
    <row r="699" spans="23:25" x14ac:dyDescent="0.2">
      <c r="W699" s="17"/>
      <c r="X699" s="17"/>
      <c r="Y699" s="17"/>
    </row>
    <row r="700" spans="23:25" x14ac:dyDescent="0.2">
      <c r="W700" s="17"/>
      <c r="X700" s="17"/>
      <c r="Y700" s="17"/>
    </row>
    <row r="701" spans="23:25" x14ac:dyDescent="0.2">
      <c r="W701" s="17"/>
      <c r="X701" s="17"/>
      <c r="Y701" s="17"/>
    </row>
    <row r="702" spans="23:25" x14ac:dyDescent="0.2">
      <c r="W702" s="17"/>
      <c r="X702" s="17"/>
      <c r="Y702" s="17"/>
    </row>
    <row r="703" spans="23:25" x14ac:dyDescent="0.2">
      <c r="W703" s="17"/>
      <c r="X703" s="17"/>
      <c r="Y703" s="17"/>
    </row>
    <row r="704" spans="23:25" x14ac:dyDescent="0.2">
      <c r="W704" s="17"/>
      <c r="X704" s="17"/>
      <c r="Y704" s="17"/>
    </row>
    <row r="705" spans="23:25" x14ac:dyDescent="0.2">
      <c r="W705" s="17"/>
      <c r="X705" s="17"/>
      <c r="Y705" s="17"/>
    </row>
    <row r="706" spans="23:25" x14ac:dyDescent="0.2">
      <c r="W706" s="17"/>
      <c r="X706" s="17"/>
      <c r="Y706" s="17"/>
    </row>
    <row r="707" spans="23:25" x14ac:dyDescent="0.2">
      <c r="W707" s="17"/>
      <c r="X707" s="17"/>
      <c r="Y707" s="17"/>
    </row>
    <row r="708" spans="23:25" x14ac:dyDescent="0.2">
      <c r="W708" s="17"/>
      <c r="X708" s="17"/>
      <c r="Y708" s="17"/>
    </row>
    <row r="709" spans="23:25" x14ac:dyDescent="0.2">
      <c r="W709" s="17"/>
      <c r="X709" s="17"/>
      <c r="Y709" s="17"/>
    </row>
    <row r="710" spans="23:25" x14ac:dyDescent="0.2">
      <c r="W710" s="17"/>
      <c r="X710" s="17"/>
      <c r="Y710" s="17"/>
    </row>
    <row r="711" spans="23:25" x14ac:dyDescent="0.2">
      <c r="W711" s="17"/>
      <c r="X711" s="17"/>
      <c r="Y711" s="17"/>
    </row>
    <row r="712" spans="23:25" x14ac:dyDescent="0.2">
      <c r="W712" s="17"/>
      <c r="X712" s="17"/>
      <c r="Y712" s="17"/>
    </row>
    <row r="713" spans="23:25" x14ac:dyDescent="0.2">
      <c r="W713" s="17"/>
      <c r="X713" s="17"/>
      <c r="Y713" s="17"/>
    </row>
    <row r="714" spans="23:25" x14ac:dyDescent="0.2">
      <c r="W714" s="17"/>
      <c r="X714" s="17"/>
      <c r="Y714" s="17"/>
    </row>
    <row r="715" spans="23:25" x14ac:dyDescent="0.2">
      <c r="W715" s="17"/>
      <c r="X715" s="17"/>
      <c r="Y715" s="17"/>
    </row>
    <row r="716" spans="23:25" x14ac:dyDescent="0.2">
      <c r="W716" s="17"/>
      <c r="X716" s="17"/>
      <c r="Y716" s="17"/>
    </row>
    <row r="717" spans="23:25" x14ac:dyDescent="0.2">
      <c r="W717" s="17"/>
      <c r="X717" s="17"/>
      <c r="Y717" s="17"/>
    </row>
    <row r="718" spans="23:25" x14ac:dyDescent="0.2">
      <c r="W718" s="17"/>
      <c r="X718" s="17"/>
      <c r="Y718" s="17"/>
    </row>
    <row r="719" spans="23:25" x14ac:dyDescent="0.2">
      <c r="W719" s="17"/>
      <c r="X719" s="17"/>
      <c r="Y719" s="17"/>
    </row>
    <row r="720" spans="23:25" x14ac:dyDescent="0.2">
      <c r="W720" s="17"/>
      <c r="X720" s="17"/>
      <c r="Y720" s="17"/>
    </row>
    <row r="721" spans="23:25" x14ac:dyDescent="0.2">
      <c r="W721" s="17"/>
      <c r="X721" s="17"/>
      <c r="Y721" s="17"/>
    </row>
    <row r="722" spans="23:25" x14ac:dyDescent="0.2">
      <c r="W722" s="17"/>
      <c r="X722" s="17"/>
      <c r="Y722" s="17"/>
    </row>
    <row r="723" spans="23:25" x14ac:dyDescent="0.2">
      <c r="W723" s="17"/>
      <c r="X723" s="17"/>
      <c r="Y723" s="17"/>
    </row>
    <row r="724" spans="23:25" x14ac:dyDescent="0.2">
      <c r="W724" s="17"/>
      <c r="X724" s="17"/>
      <c r="Y724" s="17"/>
    </row>
    <row r="725" spans="23:25" x14ac:dyDescent="0.2">
      <c r="W725" s="17"/>
      <c r="X725" s="17"/>
      <c r="Y725" s="17"/>
    </row>
    <row r="726" spans="23:25" x14ac:dyDescent="0.2">
      <c r="W726" s="17"/>
      <c r="X726" s="17"/>
      <c r="Y726" s="17"/>
    </row>
    <row r="727" spans="23:25" x14ac:dyDescent="0.2">
      <c r="W727" s="17"/>
      <c r="X727" s="17"/>
      <c r="Y727" s="17"/>
    </row>
    <row r="728" spans="23:25" x14ac:dyDescent="0.2">
      <c r="W728" s="17"/>
      <c r="X728" s="17"/>
      <c r="Y728" s="17"/>
    </row>
    <row r="729" spans="23:25" x14ac:dyDescent="0.2">
      <c r="W729" s="17"/>
      <c r="X729" s="17"/>
      <c r="Y729" s="17"/>
    </row>
    <row r="730" spans="23:25" x14ac:dyDescent="0.2">
      <c r="W730" s="17"/>
      <c r="X730" s="17"/>
      <c r="Y730" s="17"/>
    </row>
    <row r="731" spans="23:25" x14ac:dyDescent="0.2">
      <c r="W731" s="17"/>
      <c r="X731" s="17"/>
      <c r="Y731" s="17"/>
    </row>
    <row r="732" spans="23:25" x14ac:dyDescent="0.2">
      <c r="W732" s="17"/>
      <c r="X732" s="17"/>
      <c r="Y732" s="17"/>
    </row>
    <row r="733" spans="23:25" x14ac:dyDescent="0.2">
      <c r="W733" s="17"/>
      <c r="X733" s="17"/>
      <c r="Y733" s="17"/>
    </row>
    <row r="734" spans="23:25" x14ac:dyDescent="0.2">
      <c r="W734" s="17"/>
      <c r="X734" s="17"/>
      <c r="Y734" s="17"/>
    </row>
    <row r="735" spans="23:25" x14ac:dyDescent="0.2">
      <c r="W735" s="17"/>
      <c r="X735" s="17"/>
      <c r="Y735" s="17"/>
    </row>
    <row r="736" spans="23:25" x14ac:dyDescent="0.2">
      <c r="W736" s="17"/>
      <c r="X736" s="17"/>
      <c r="Y736" s="17"/>
    </row>
    <row r="737" spans="23:25" x14ac:dyDescent="0.2">
      <c r="W737" s="17"/>
      <c r="X737" s="17"/>
      <c r="Y737" s="17"/>
    </row>
    <row r="738" spans="23:25" x14ac:dyDescent="0.2">
      <c r="W738" s="17"/>
      <c r="X738" s="17"/>
      <c r="Y738" s="17"/>
    </row>
    <row r="739" spans="23:25" x14ac:dyDescent="0.2">
      <c r="W739" s="17"/>
      <c r="X739" s="17"/>
      <c r="Y739" s="17"/>
    </row>
    <row r="740" spans="23:25" x14ac:dyDescent="0.2">
      <c r="W740" s="17"/>
      <c r="X740" s="17"/>
      <c r="Y740" s="17"/>
    </row>
    <row r="741" spans="23:25" x14ac:dyDescent="0.2">
      <c r="W741" s="17"/>
      <c r="X741" s="17"/>
      <c r="Y741" s="17"/>
    </row>
    <row r="742" spans="23:25" x14ac:dyDescent="0.2">
      <c r="W742" s="17"/>
      <c r="X742" s="17"/>
      <c r="Y742" s="17"/>
    </row>
    <row r="743" spans="23:25" x14ac:dyDescent="0.2">
      <c r="W743" s="17"/>
      <c r="X743" s="17"/>
      <c r="Y743" s="17"/>
    </row>
    <row r="744" spans="23:25" x14ac:dyDescent="0.2">
      <c r="W744" s="17"/>
      <c r="X744" s="17"/>
      <c r="Y744" s="17"/>
    </row>
    <row r="745" spans="23:25" x14ac:dyDescent="0.2">
      <c r="W745" s="17"/>
      <c r="X745" s="17"/>
      <c r="Y745" s="17"/>
    </row>
    <row r="746" spans="23:25" x14ac:dyDescent="0.2">
      <c r="W746" s="17"/>
      <c r="X746" s="17"/>
      <c r="Y746" s="17"/>
    </row>
    <row r="747" spans="23:25" x14ac:dyDescent="0.2">
      <c r="W747" s="17"/>
      <c r="X747" s="17"/>
      <c r="Y747" s="17"/>
    </row>
    <row r="748" spans="23:25" x14ac:dyDescent="0.2">
      <c r="W748" s="17"/>
      <c r="X748" s="17"/>
      <c r="Y748" s="17"/>
    </row>
    <row r="749" spans="23:25" x14ac:dyDescent="0.2">
      <c r="W749" s="17"/>
      <c r="X749" s="17"/>
      <c r="Y749" s="17"/>
    </row>
    <row r="750" spans="23:25" x14ac:dyDescent="0.2">
      <c r="W750" s="17"/>
      <c r="X750" s="17"/>
      <c r="Y750" s="17"/>
    </row>
    <row r="751" spans="23:25" x14ac:dyDescent="0.2">
      <c r="W751" s="17"/>
      <c r="X751" s="17"/>
      <c r="Y751" s="17"/>
    </row>
    <row r="752" spans="23:25" x14ac:dyDescent="0.2">
      <c r="W752" s="17"/>
      <c r="X752" s="17"/>
      <c r="Y752" s="17"/>
    </row>
    <row r="753" spans="23:25" x14ac:dyDescent="0.2">
      <c r="W753" s="17"/>
      <c r="X753" s="17"/>
      <c r="Y753" s="17"/>
    </row>
    <row r="754" spans="23:25" x14ac:dyDescent="0.2">
      <c r="W754" s="17"/>
      <c r="X754" s="17"/>
      <c r="Y754" s="17"/>
    </row>
    <row r="755" spans="23:25" x14ac:dyDescent="0.2">
      <c r="W755" s="17"/>
      <c r="X755" s="17"/>
      <c r="Y755" s="17"/>
    </row>
    <row r="756" spans="23:25" x14ac:dyDescent="0.2">
      <c r="W756" s="17"/>
      <c r="X756" s="17"/>
      <c r="Y756" s="17"/>
    </row>
    <row r="757" spans="23:25" x14ac:dyDescent="0.2">
      <c r="W757" s="17"/>
      <c r="X757" s="17"/>
      <c r="Y757" s="17"/>
    </row>
    <row r="758" spans="23:25" x14ac:dyDescent="0.2">
      <c r="W758" s="17"/>
      <c r="X758" s="17"/>
      <c r="Y758" s="17"/>
    </row>
    <row r="759" spans="23:25" x14ac:dyDescent="0.2">
      <c r="W759" s="17"/>
      <c r="X759" s="17"/>
      <c r="Y759" s="17"/>
    </row>
    <row r="760" spans="23:25" x14ac:dyDescent="0.2">
      <c r="W760" s="17"/>
      <c r="X760" s="17"/>
      <c r="Y760" s="17"/>
    </row>
    <row r="761" spans="23:25" x14ac:dyDescent="0.2">
      <c r="W761" s="17"/>
      <c r="X761" s="17"/>
      <c r="Y761" s="17"/>
    </row>
    <row r="762" spans="23:25" x14ac:dyDescent="0.2">
      <c r="W762" s="17"/>
      <c r="X762" s="17"/>
      <c r="Y762" s="17"/>
    </row>
    <row r="763" spans="23:25" x14ac:dyDescent="0.2">
      <c r="W763" s="17"/>
      <c r="X763" s="17"/>
      <c r="Y763" s="17"/>
    </row>
    <row r="764" spans="23:25" x14ac:dyDescent="0.2">
      <c r="W764" s="17"/>
      <c r="X764" s="17"/>
      <c r="Y764" s="17"/>
    </row>
    <row r="765" spans="23:25" x14ac:dyDescent="0.2">
      <c r="W765" s="17"/>
      <c r="X765" s="17"/>
      <c r="Y765" s="17"/>
    </row>
    <row r="766" spans="23:25" x14ac:dyDescent="0.2">
      <c r="W766" s="17"/>
      <c r="X766" s="17"/>
      <c r="Y766" s="17"/>
    </row>
    <row r="767" spans="23:25" x14ac:dyDescent="0.2">
      <c r="W767" s="17"/>
      <c r="X767" s="17"/>
      <c r="Y767" s="17"/>
    </row>
    <row r="768" spans="23:25" x14ac:dyDescent="0.2">
      <c r="W768" s="17"/>
      <c r="X768" s="17"/>
      <c r="Y768" s="17"/>
    </row>
    <row r="769" spans="23:25" x14ac:dyDescent="0.2">
      <c r="W769" s="17"/>
      <c r="X769" s="17"/>
      <c r="Y769" s="17"/>
    </row>
    <row r="770" spans="23:25" x14ac:dyDescent="0.2">
      <c r="W770" s="17"/>
      <c r="X770" s="17"/>
      <c r="Y770" s="17"/>
    </row>
    <row r="771" spans="23:25" x14ac:dyDescent="0.2">
      <c r="W771" s="17"/>
      <c r="X771" s="17"/>
      <c r="Y771" s="17"/>
    </row>
    <row r="772" spans="23:25" x14ac:dyDescent="0.2">
      <c r="W772" s="17"/>
      <c r="X772" s="17"/>
      <c r="Y772" s="17"/>
    </row>
    <row r="773" spans="23:25" x14ac:dyDescent="0.2">
      <c r="W773" s="17"/>
      <c r="X773" s="17"/>
      <c r="Y773" s="17"/>
    </row>
    <row r="774" spans="23:25" x14ac:dyDescent="0.2">
      <c r="W774" s="17"/>
      <c r="X774" s="17"/>
      <c r="Y774" s="17"/>
    </row>
    <row r="775" spans="23:25" x14ac:dyDescent="0.2">
      <c r="W775" s="17"/>
      <c r="X775" s="17"/>
      <c r="Y775" s="17"/>
    </row>
    <row r="776" spans="23:25" x14ac:dyDescent="0.2">
      <c r="W776" s="17"/>
      <c r="X776" s="17"/>
      <c r="Y776" s="17"/>
    </row>
    <row r="777" spans="23:25" x14ac:dyDescent="0.2">
      <c r="W777" s="17"/>
      <c r="X777" s="17"/>
      <c r="Y777" s="17"/>
    </row>
    <row r="778" spans="23:25" x14ac:dyDescent="0.2">
      <c r="W778" s="17"/>
      <c r="X778" s="17"/>
      <c r="Y778" s="17"/>
    </row>
    <row r="779" spans="23:25" x14ac:dyDescent="0.2">
      <c r="W779" s="17"/>
      <c r="X779" s="17"/>
      <c r="Y779" s="17"/>
    </row>
    <row r="780" spans="23:25" x14ac:dyDescent="0.2">
      <c r="W780" s="17"/>
      <c r="X780" s="17"/>
      <c r="Y780" s="17"/>
    </row>
    <row r="781" spans="23:25" x14ac:dyDescent="0.2">
      <c r="W781" s="17"/>
      <c r="X781" s="17"/>
      <c r="Y781" s="17"/>
    </row>
    <row r="782" spans="23:25" x14ac:dyDescent="0.2">
      <c r="W782" s="17"/>
      <c r="X782" s="17"/>
      <c r="Y782" s="17"/>
    </row>
    <row r="783" spans="23:25" x14ac:dyDescent="0.2">
      <c r="W783" s="17"/>
      <c r="X783" s="17"/>
      <c r="Y783" s="17"/>
    </row>
    <row r="784" spans="23:25" x14ac:dyDescent="0.2">
      <c r="W784" s="17"/>
      <c r="X784" s="17"/>
      <c r="Y784" s="17"/>
    </row>
    <row r="785" spans="23:25" x14ac:dyDescent="0.2">
      <c r="W785" s="17"/>
      <c r="X785" s="17"/>
      <c r="Y785" s="17"/>
    </row>
    <row r="786" spans="23:25" x14ac:dyDescent="0.2">
      <c r="W786" s="17"/>
      <c r="X786" s="17"/>
      <c r="Y786" s="17"/>
    </row>
    <row r="787" spans="23:25" x14ac:dyDescent="0.2">
      <c r="W787" s="17"/>
      <c r="X787" s="17"/>
      <c r="Y787" s="17"/>
    </row>
    <row r="788" spans="23:25" x14ac:dyDescent="0.2">
      <c r="W788" s="17"/>
      <c r="X788" s="17"/>
      <c r="Y788" s="17"/>
    </row>
    <row r="789" spans="23:25" x14ac:dyDescent="0.2">
      <c r="W789" s="17"/>
      <c r="X789" s="17"/>
      <c r="Y789" s="17"/>
    </row>
    <row r="790" spans="23:25" x14ac:dyDescent="0.2">
      <c r="W790" s="17"/>
      <c r="X790" s="17"/>
      <c r="Y790" s="17"/>
    </row>
    <row r="791" spans="23:25" x14ac:dyDescent="0.2">
      <c r="W791" s="17"/>
      <c r="X791" s="17"/>
      <c r="Y791" s="17"/>
    </row>
    <row r="792" spans="23:25" x14ac:dyDescent="0.2">
      <c r="W792" s="17"/>
      <c r="X792" s="17"/>
      <c r="Y792" s="17"/>
    </row>
    <row r="793" spans="23:25" x14ac:dyDescent="0.2">
      <c r="W793" s="17"/>
      <c r="X793" s="17"/>
      <c r="Y793" s="17"/>
    </row>
    <row r="794" spans="23:25" x14ac:dyDescent="0.2">
      <c r="W794" s="17"/>
      <c r="X794" s="17"/>
      <c r="Y794" s="17"/>
    </row>
    <row r="795" spans="23:25" x14ac:dyDescent="0.2">
      <c r="W795" s="17"/>
      <c r="X795" s="17"/>
      <c r="Y795" s="17"/>
    </row>
    <row r="796" spans="23:25" x14ac:dyDescent="0.2">
      <c r="W796" s="17"/>
      <c r="X796" s="17"/>
      <c r="Y796" s="17"/>
    </row>
    <row r="797" spans="23:25" x14ac:dyDescent="0.2">
      <c r="W797" s="17"/>
      <c r="X797" s="17"/>
      <c r="Y797" s="17"/>
    </row>
    <row r="798" spans="23:25" x14ac:dyDescent="0.2">
      <c r="W798" s="17"/>
      <c r="X798" s="17"/>
      <c r="Y798" s="17"/>
    </row>
    <row r="799" spans="23:25" x14ac:dyDescent="0.2">
      <c r="W799" s="17"/>
      <c r="X799" s="17"/>
      <c r="Y799" s="17"/>
    </row>
    <row r="800" spans="23:25" x14ac:dyDescent="0.2">
      <c r="W800" s="17"/>
      <c r="X800" s="17"/>
      <c r="Y800" s="17"/>
    </row>
    <row r="801" spans="23:25" x14ac:dyDescent="0.2">
      <c r="W801" s="17"/>
      <c r="X801" s="17"/>
      <c r="Y801" s="17"/>
    </row>
    <row r="802" spans="23:25" x14ac:dyDescent="0.2">
      <c r="W802" s="17"/>
      <c r="X802" s="17"/>
      <c r="Y802" s="17"/>
    </row>
    <row r="803" spans="23:25" x14ac:dyDescent="0.2">
      <c r="W803" s="17"/>
      <c r="X803" s="17"/>
      <c r="Y803" s="17"/>
    </row>
    <row r="804" spans="23:25" x14ac:dyDescent="0.2">
      <c r="W804" s="17"/>
      <c r="X804" s="17"/>
      <c r="Y804" s="17"/>
    </row>
    <row r="805" spans="23:25" x14ac:dyDescent="0.2">
      <c r="W805" s="17"/>
      <c r="X805" s="17"/>
      <c r="Y805" s="17"/>
    </row>
    <row r="806" spans="23:25" x14ac:dyDescent="0.2">
      <c r="W806" s="17"/>
      <c r="X806" s="17"/>
      <c r="Y806" s="17"/>
    </row>
    <row r="807" spans="23:25" x14ac:dyDescent="0.2">
      <c r="W807" s="17"/>
      <c r="X807" s="17"/>
      <c r="Y807" s="17"/>
    </row>
    <row r="808" spans="23:25" x14ac:dyDescent="0.2">
      <c r="W808" s="17"/>
      <c r="X808" s="17"/>
      <c r="Y808" s="17"/>
    </row>
    <row r="809" spans="23:25" x14ac:dyDescent="0.2">
      <c r="W809" s="17"/>
      <c r="X809" s="17"/>
      <c r="Y809" s="17"/>
    </row>
    <row r="810" spans="23:25" x14ac:dyDescent="0.2">
      <c r="W810" s="17"/>
      <c r="X810" s="17"/>
      <c r="Y810" s="17"/>
    </row>
    <row r="811" spans="23:25" x14ac:dyDescent="0.2">
      <c r="W811" s="17"/>
      <c r="X811" s="17"/>
      <c r="Y811" s="17"/>
    </row>
    <row r="812" spans="23:25" x14ac:dyDescent="0.2">
      <c r="W812" s="17"/>
      <c r="X812" s="17"/>
      <c r="Y812" s="17"/>
    </row>
    <row r="813" spans="23:25" x14ac:dyDescent="0.2">
      <c r="W813" s="17"/>
      <c r="X813" s="17"/>
      <c r="Y813" s="17"/>
    </row>
    <row r="814" spans="23:25" x14ac:dyDescent="0.2">
      <c r="W814" s="17"/>
      <c r="X814" s="17"/>
      <c r="Y814" s="17"/>
    </row>
    <row r="815" spans="23:25" x14ac:dyDescent="0.2">
      <c r="W815" s="17"/>
      <c r="X815" s="17"/>
      <c r="Y815" s="17"/>
    </row>
    <row r="816" spans="23:25" x14ac:dyDescent="0.2">
      <c r="W816" s="17"/>
      <c r="X816" s="17"/>
      <c r="Y816" s="17"/>
    </row>
    <row r="817" spans="23:25" x14ac:dyDescent="0.2">
      <c r="W817" s="17"/>
      <c r="X817" s="17"/>
      <c r="Y817" s="17"/>
    </row>
    <row r="818" spans="23:25" x14ac:dyDescent="0.2">
      <c r="W818" s="17"/>
      <c r="X818" s="17"/>
      <c r="Y818" s="17"/>
    </row>
    <row r="819" spans="23:25" x14ac:dyDescent="0.2">
      <c r="W819" s="17"/>
      <c r="X819" s="17"/>
      <c r="Y819" s="17"/>
    </row>
    <row r="820" spans="23:25" x14ac:dyDescent="0.2">
      <c r="W820" s="17"/>
      <c r="X820" s="17"/>
      <c r="Y820" s="17"/>
    </row>
    <row r="821" spans="23:25" x14ac:dyDescent="0.2">
      <c r="W821" s="17"/>
      <c r="X821" s="17"/>
      <c r="Y821" s="17"/>
    </row>
    <row r="822" spans="23:25" x14ac:dyDescent="0.2">
      <c r="W822" s="17"/>
      <c r="X822" s="17"/>
      <c r="Y822" s="17"/>
    </row>
    <row r="823" spans="23:25" x14ac:dyDescent="0.2">
      <c r="W823" s="17"/>
      <c r="X823" s="17"/>
      <c r="Y823" s="17"/>
    </row>
    <row r="824" spans="23:25" x14ac:dyDescent="0.2">
      <c r="W824" s="17"/>
      <c r="X824" s="17"/>
      <c r="Y824" s="17"/>
    </row>
    <row r="825" spans="23:25" x14ac:dyDescent="0.2">
      <c r="W825" s="17"/>
      <c r="X825" s="17"/>
      <c r="Y825" s="17"/>
    </row>
    <row r="826" spans="23:25" x14ac:dyDescent="0.2">
      <c r="W826" s="17"/>
      <c r="X826" s="17"/>
      <c r="Y826" s="17"/>
    </row>
    <row r="827" spans="23:25" x14ac:dyDescent="0.2">
      <c r="W827" s="17"/>
      <c r="X827" s="17"/>
      <c r="Y827" s="17"/>
    </row>
    <row r="828" spans="23:25" x14ac:dyDescent="0.2">
      <c r="W828" s="17"/>
      <c r="X828" s="17"/>
      <c r="Y828" s="17"/>
    </row>
    <row r="829" spans="23:25" x14ac:dyDescent="0.2">
      <c r="W829" s="17"/>
      <c r="X829" s="17"/>
      <c r="Y829" s="17"/>
    </row>
    <row r="830" spans="23:25" x14ac:dyDescent="0.2">
      <c r="W830" s="17"/>
      <c r="X830" s="17"/>
      <c r="Y830" s="17"/>
    </row>
    <row r="831" spans="23:25" x14ac:dyDescent="0.2">
      <c r="W831" s="17"/>
      <c r="X831" s="17"/>
      <c r="Y831" s="17"/>
    </row>
    <row r="832" spans="23:25" x14ac:dyDescent="0.2">
      <c r="W832" s="17"/>
      <c r="X832" s="17"/>
      <c r="Y832" s="17"/>
    </row>
    <row r="833" spans="23:25" x14ac:dyDescent="0.2">
      <c r="W833" s="17"/>
      <c r="X833" s="17"/>
      <c r="Y833" s="17"/>
    </row>
    <row r="834" spans="23:25" x14ac:dyDescent="0.2">
      <c r="W834" s="17"/>
      <c r="X834" s="17"/>
      <c r="Y834" s="17"/>
    </row>
    <row r="835" spans="23:25" x14ac:dyDescent="0.2">
      <c r="W835" s="17"/>
      <c r="X835" s="17"/>
      <c r="Y835" s="17"/>
    </row>
    <row r="836" spans="23:25" x14ac:dyDescent="0.2">
      <c r="W836" s="17"/>
      <c r="X836" s="17"/>
      <c r="Y836" s="17"/>
    </row>
    <row r="837" spans="23:25" x14ac:dyDescent="0.2">
      <c r="W837" s="17"/>
      <c r="X837" s="17"/>
      <c r="Y837" s="17"/>
    </row>
    <row r="838" spans="23:25" x14ac:dyDescent="0.2">
      <c r="W838" s="17"/>
      <c r="X838" s="17"/>
      <c r="Y838" s="17"/>
    </row>
    <row r="839" spans="23:25" x14ac:dyDescent="0.2">
      <c r="W839" s="17"/>
      <c r="X839" s="17"/>
      <c r="Y839" s="17"/>
    </row>
    <row r="840" spans="23:25" x14ac:dyDescent="0.2">
      <c r="W840" s="17"/>
      <c r="X840" s="17"/>
      <c r="Y840" s="17"/>
    </row>
    <row r="841" spans="23:25" x14ac:dyDescent="0.2">
      <c r="W841" s="17"/>
      <c r="X841" s="17"/>
      <c r="Y841" s="17"/>
    </row>
    <row r="842" spans="23:25" x14ac:dyDescent="0.2">
      <c r="W842" s="17"/>
      <c r="X842" s="17"/>
      <c r="Y842" s="17"/>
    </row>
    <row r="843" spans="23:25" x14ac:dyDescent="0.2">
      <c r="W843" s="17"/>
      <c r="X843" s="17"/>
      <c r="Y843" s="17"/>
    </row>
    <row r="844" spans="23:25" x14ac:dyDescent="0.2">
      <c r="W844" s="17"/>
      <c r="X844" s="17"/>
      <c r="Y844" s="17"/>
    </row>
    <row r="845" spans="23:25" x14ac:dyDescent="0.2">
      <c r="W845" s="17"/>
      <c r="X845" s="17"/>
      <c r="Y845" s="17"/>
    </row>
    <row r="846" spans="23:25" x14ac:dyDescent="0.2">
      <c r="W846" s="17"/>
      <c r="X846" s="17"/>
      <c r="Y846" s="17"/>
    </row>
    <row r="847" spans="23:25" x14ac:dyDescent="0.2">
      <c r="W847" s="17"/>
      <c r="X847" s="17"/>
      <c r="Y847" s="17"/>
    </row>
    <row r="848" spans="23:25" x14ac:dyDescent="0.2">
      <c r="W848" s="17"/>
      <c r="X848" s="17"/>
      <c r="Y848" s="17"/>
    </row>
    <row r="849" spans="23:25" x14ac:dyDescent="0.2">
      <c r="W849" s="17"/>
      <c r="X849" s="17"/>
      <c r="Y849" s="17"/>
    </row>
    <row r="850" spans="23:25" x14ac:dyDescent="0.2">
      <c r="W850" s="17"/>
      <c r="X850" s="17"/>
      <c r="Y850" s="17"/>
    </row>
    <row r="851" spans="23:25" x14ac:dyDescent="0.2">
      <c r="W851" s="17"/>
      <c r="X851" s="17"/>
      <c r="Y851" s="17"/>
    </row>
    <row r="852" spans="23:25" x14ac:dyDescent="0.2">
      <c r="W852" s="17"/>
      <c r="X852" s="17"/>
      <c r="Y852" s="17"/>
    </row>
    <row r="853" spans="23:25" x14ac:dyDescent="0.2">
      <c r="W853" s="17"/>
      <c r="X853" s="17"/>
      <c r="Y853" s="17"/>
    </row>
    <row r="854" spans="23:25" x14ac:dyDescent="0.2">
      <c r="W854" s="17"/>
      <c r="X854" s="17"/>
      <c r="Y854" s="17"/>
    </row>
    <row r="855" spans="23:25" x14ac:dyDescent="0.2">
      <c r="W855" s="17"/>
      <c r="X855" s="17"/>
      <c r="Y855" s="17"/>
    </row>
    <row r="856" spans="23:25" x14ac:dyDescent="0.2">
      <c r="W856" s="17"/>
      <c r="X856" s="17"/>
      <c r="Y856" s="17"/>
    </row>
    <row r="857" spans="23:25" x14ac:dyDescent="0.2">
      <c r="W857" s="17"/>
      <c r="X857" s="17"/>
      <c r="Y857" s="17"/>
    </row>
    <row r="858" spans="23:25" x14ac:dyDescent="0.2">
      <c r="W858" s="17"/>
      <c r="X858" s="17"/>
      <c r="Y858" s="17"/>
    </row>
    <row r="859" spans="23:25" x14ac:dyDescent="0.2">
      <c r="W859" s="17"/>
      <c r="X859" s="17"/>
      <c r="Y859" s="17"/>
    </row>
    <row r="860" spans="23:25" x14ac:dyDescent="0.2">
      <c r="W860" s="17"/>
      <c r="X860" s="17"/>
      <c r="Y860" s="17"/>
    </row>
    <row r="861" spans="23:25" x14ac:dyDescent="0.2">
      <c r="W861" s="17"/>
      <c r="X861" s="17"/>
      <c r="Y861" s="17"/>
    </row>
    <row r="862" spans="23:25" x14ac:dyDescent="0.2">
      <c r="W862" s="17"/>
      <c r="X862" s="17"/>
      <c r="Y862" s="17"/>
    </row>
    <row r="863" spans="23:25" x14ac:dyDescent="0.2">
      <c r="W863" s="17"/>
      <c r="X863" s="17"/>
      <c r="Y863" s="17"/>
    </row>
    <row r="864" spans="23:25" x14ac:dyDescent="0.2">
      <c r="W864" s="17"/>
      <c r="X864" s="17"/>
      <c r="Y864" s="17"/>
    </row>
    <row r="865" spans="23:25" x14ac:dyDescent="0.2">
      <c r="W865" s="17"/>
      <c r="X865" s="17"/>
      <c r="Y865" s="17"/>
    </row>
    <row r="866" spans="23:25" x14ac:dyDescent="0.2">
      <c r="W866" s="17"/>
      <c r="X866" s="17"/>
      <c r="Y866" s="17"/>
    </row>
    <row r="867" spans="23:25" x14ac:dyDescent="0.2">
      <c r="W867" s="17"/>
      <c r="X867" s="17"/>
      <c r="Y867" s="17"/>
    </row>
    <row r="868" spans="23:25" x14ac:dyDescent="0.2">
      <c r="W868" s="17"/>
      <c r="X868" s="17"/>
      <c r="Y868" s="17"/>
    </row>
    <row r="869" spans="23:25" x14ac:dyDescent="0.2">
      <c r="W869" s="17"/>
      <c r="X869" s="17"/>
      <c r="Y869" s="17"/>
    </row>
    <row r="870" spans="23:25" x14ac:dyDescent="0.2">
      <c r="W870" s="17"/>
      <c r="X870" s="17"/>
      <c r="Y870" s="17"/>
    </row>
    <row r="871" spans="23:25" x14ac:dyDescent="0.2">
      <c r="W871" s="17"/>
      <c r="X871" s="17"/>
      <c r="Y871" s="17"/>
    </row>
    <row r="872" spans="23:25" x14ac:dyDescent="0.2">
      <c r="W872" s="17"/>
      <c r="X872" s="17"/>
      <c r="Y872" s="17"/>
    </row>
    <row r="873" spans="23:25" x14ac:dyDescent="0.2">
      <c r="W873" s="17"/>
      <c r="X873" s="17"/>
      <c r="Y873" s="17"/>
    </row>
    <row r="874" spans="23:25" x14ac:dyDescent="0.2">
      <c r="W874" s="17"/>
      <c r="X874" s="17"/>
      <c r="Y874" s="17"/>
    </row>
    <row r="875" spans="23:25" x14ac:dyDescent="0.2">
      <c r="W875" s="17"/>
      <c r="X875" s="17"/>
      <c r="Y875" s="17"/>
    </row>
    <row r="876" spans="23:25" x14ac:dyDescent="0.2">
      <c r="W876" s="17"/>
      <c r="X876" s="17"/>
      <c r="Y876" s="17"/>
    </row>
    <row r="877" spans="23:25" x14ac:dyDescent="0.2">
      <c r="W877" s="17"/>
      <c r="X877" s="17"/>
      <c r="Y877" s="17"/>
    </row>
    <row r="878" spans="23:25" x14ac:dyDescent="0.2">
      <c r="W878" s="17"/>
      <c r="X878" s="17"/>
      <c r="Y878" s="17"/>
    </row>
    <row r="879" spans="23:25" x14ac:dyDescent="0.2">
      <c r="W879" s="17"/>
      <c r="X879" s="17"/>
      <c r="Y879" s="17"/>
    </row>
    <row r="880" spans="23:25" x14ac:dyDescent="0.2">
      <c r="W880" s="17"/>
      <c r="X880" s="17"/>
      <c r="Y880" s="17"/>
    </row>
    <row r="881" spans="23:25" x14ac:dyDescent="0.2">
      <c r="W881" s="17"/>
      <c r="X881" s="17"/>
      <c r="Y881" s="17"/>
    </row>
    <row r="882" spans="23:25" x14ac:dyDescent="0.2">
      <c r="W882" s="17"/>
      <c r="X882" s="17"/>
      <c r="Y882" s="17"/>
    </row>
    <row r="883" spans="23:25" x14ac:dyDescent="0.2">
      <c r="W883" s="17"/>
      <c r="X883" s="17"/>
      <c r="Y883" s="17"/>
    </row>
    <row r="884" spans="23:25" x14ac:dyDescent="0.2">
      <c r="W884" s="17"/>
      <c r="X884" s="17"/>
      <c r="Y884" s="17"/>
    </row>
    <row r="885" spans="23:25" x14ac:dyDescent="0.2">
      <c r="W885" s="17"/>
      <c r="X885" s="17"/>
      <c r="Y885" s="17"/>
    </row>
    <row r="886" spans="23:25" x14ac:dyDescent="0.2">
      <c r="W886" s="17"/>
      <c r="X886" s="17"/>
      <c r="Y886" s="17"/>
    </row>
    <row r="887" spans="23:25" x14ac:dyDescent="0.2">
      <c r="W887" s="17"/>
      <c r="X887" s="17"/>
      <c r="Y887" s="17"/>
    </row>
    <row r="888" spans="23:25" x14ac:dyDescent="0.2">
      <c r="W888" s="17"/>
      <c r="X888" s="17"/>
      <c r="Y888" s="17"/>
    </row>
    <row r="889" spans="23:25" x14ac:dyDescent="0.2">
      <c r="W889" s="17"/>
      <c r="X889" s="17"/>
      <c r="Y889" s="17"/>
    </row>
    <row r="890" spans="23:25" x14ac:dyDescent="0.2">
      <c r="W890" s="17"/>
      <c r="X890" s="17"/>
      <c r="Y890" s="17"/>
    </row>
    <row r="891" spans="23:25" x14ac:dyDescent="0.2">
      <c r="W891" s="17"/>
      <c r="X891" s="17"/>
      <c r="Y891" s="17"/>
    </row>
    <row r="892" spans="23:25" x14ac:dyDescent="0.2">
      <c r="W892" s="17"/>
      <c r="X892" s="17"/>
      <c r="Y892" s="17"/>
    </row>
    <row r="893" spans="23:25" x14ac:dyDescent="0.2">
      <c r="W893" s="17"/>
      <c r="X893" s="17"/>
      <c r="Y893" s="17"/>
    </row>
    <row r="894" spans="23:25" x14ac:dyDescent="0.2">
      <c r="W894" s="17"/>
      <c r="X894" s="17"/>
      <c r="Y894" s="17"/>
    </row>
    <row r="895" spans="23:25" x14ac:dyDescent="0.2">
      <c r="W895" s="17"/>
      <c r="X895" s="17"/>
      <c r="Y895" s="17"/>
    </row>
    <row r="896" spans="23:25" x14ac:dyDescent="0.2">
      <c r="W896" s="17"/>
      <c r="X896" s="17"/>
      <c r="Y896" s="17"/>
    </row>
    <row r="897" spans="23:25" x14ac:dyDescent="0.2">
      <c r="W897" s="17"/>
      <c r="X897" s="17"/>
      <c r="Y897" s="17"/>
    </row>
    <row r="898" spans="23:25" x14ac:dyDescent="0.2">
      <c r="W898" s="17"/>
      <c r="X898" s="17"/>
      <c r="Y898" s="17"/>
    </row>
    <row r="899" spans="23:25" x14ac:dyDescent="0.2">
      <c r="W899" s="17"/>
      <c r="X899" s="17"/>
      <c r="Y899" s="17"/>
    </row>
    <row r="900" spans="23:25" x14ac:dyDescent="0.2">
      <c r="W900" s="17"/>
      <c r="X900" s="17"/>
      <c r="Y900" s="17"/>
    </row>
    <row r="901" spans="23:25" x14ac:dyDescent="0.2">
      <c r="W901" s="17"/>
      <c r="X901" s="17"/>
      <c r="Y901" s="17"/>
    </row>
    <row r="902" spans="23:25" x14ac:dyDescent="0.2">
      <c r="W902" s="17"/>
      <c r="X902" s="17"/>
      <c r="Y902" s="17"/>
    </row>
    <row r="903" spans="23:25" x14ac:dyDescent="0.2">
      <c r="W903" s="17"/>
      <c r="X903" s="17"/>
      <c r="Y903" s="17"/>
    </row>
    <row r="904" spans="23:25" x14ac:dyDescent="0.2">
      <c r="W904" s="17"/>
      <c r="X904" s="17"/>
      <c r="Y904" s="17"/>
    </row>
    <row r="905" spans="23:25" x14ac:dyDescent="0.2">
      <c r="W905" s="17"/>
      <c r="X905" s="17"/>
      <c r="Y905" s="17"/>
    </row>
    <row r="906" spans="23:25" x14ac:dyDescent="0.2">
      <c r="W906" s="17"/>
      <c r="X906" s="17"/>
      <c r="Y906" s="17"/>
    </row>
    <row r="907" spans="23:25" x14ac:dyDescent="0.2">
      <c r="W907" s="17"/>
      <c r="X907" s="17"/>
      <c r="Y907" s="17"/>
    </row>
    <row r="908" spans="23:25" x14ac:dyDescent="0.2">
      <c r="W908" s="17"/>
      <c r="X908" s="17"/>
      <c r="Y908" s="17"/>
    </row>
    <row r="909" spans="23:25" x14ac:dyDescent="0.2">
      <c r="W909" s="17"/>
      <c r="X909" s="17"/>
      <c r="Y909" s="17"/>
    </row>
    <row r="910" spans="23:25" x14ac:dyDescent="0.2">
      <c r="W910" s="17"/>
      <c r="X910" s="17"/>
      <c r="Y910" s="17"/>
    </row>
    <row r="911" spans="23:25" x14ac:dyDescent="0.2">
      <c r="W911" s="17"/>
      <c r="X911" s="17"/>
      <c r="Y911" s="17"/>
    </row>
    <row r="912" spans="23:25" x14ac:dyDescent="0.2">
      <c r="W912" s="17"/>
      <c r="X912" s="17"/>
      <c r="Y912" s="17"/>
    </row>
    <row r="913" spans="23:25" x14ac:dyDescent="0.2">
      <c r="W913" s="17"/>
      <c r="X913" s="17"/>
      <c r="Y913" s="17"/>
    </row>
    <row r="914" spans="23:25" x14ac:dyDescent="0.2">
      <c r="W914" s="17"/>
      <c r="X914" s="17"/>
      <c r="Y914" s="17"/>
    </row>
    <row r="915" spans="23:25" x14ac:dyDescent="0.2">
      <c r="W915" s="17"/>
      <c r="X915" s="17"/>
      <c r="Y915" s="17"/>
    </row>
    <row r="916" spans="23:25" x14ac:dyDescent="0.2">
      <c r="W916" s="17"/>
      <c r="X916" s="17"/>
      <c r="Y916" s="17"/>
    </row>
    <row r="917" spans="23:25" x14ac:dyDescent="0.2">
      <c r="W917" s="17"/>
      <c r="X917" s="17"/>
      <c r="Y917" s="17"/>
    </row>
    <row r="918" spans="23:25" x14ac:dyDescent="0.2">
      <c r="W918" s="17"/>
      <c r="X918" s="17"/>
      <c r="Y918" s="17"/>
    </row>
    <row r="919" spans="23:25" x14ac:dyDescent="0.2">
      <c r="W919" s="17"/>
      <c r="X919" s="17"/>
      <c r="Y919" s="17"/>
    </row>
    <row r="920" spans="23:25" x14ac:dyDescent="0.2">
      <c r="W920" s="17"/>
      <c r="X920" s="17"/>
      <c r="Y920" s="17"/>
    </row>
    <row r="921" spans="23:25" x14ac:dyDescent="0.2">
      <c r="W921" s="17"/>
      <c r="X921" s="17"/>
      <c r="Y921" s="17"/>
    </row>
    <row r="922" spans="23:25" x14ac:dyDescent="0.2">
      <c r="W922" s="17"/>
      <c r="X922" s="17"/>
      <c r="Y922" s="17"/>
    </row>
    <row r="923" spans="23:25" x14ac:dyDescent="0.2">
      <c r="W923" s="17"/>
      <c r="X923" s="17"/>
      <c r="Y923" s="17"/>
    </row>
    <row r="924" spans="23:25" x14ac:dyDescent="0.2">
      <c r="W924" s="17"/>
      <c r="X924" s="17"/>
      <c r="Y924" s="17"/>
    </row>
    <row r="925" spans="23:25" x14ac:dyDescent="0.2">
      <c r="W925" s="17"/>
      <c r="X925" s="17"/>
      <c r="Y925" s="17"/>
    </row>
    <row r="926" spans="23:25" x14ac:dyDescent="0.2">
      <c r="W926" s="17"/>
      <c r="X926" s="17"/>
      <c r="Y926" s="17"/>
    </row>
    <row r="927" spans="23:25" x14ac:dyDescent="0.2">
      <c r="W927" s="17"/>
      <c r="X927" s="17"/>
      <c r="Y927" s="17"/>
    </row>
    <row r="928" spans="23:25" x14ac:dyDescent="0.2">
      <c r="W928" s="17"/>
      <c r="X928" s="17"/>
      <c r="Y928" s="17"/>
    </row>
    <row r="929" spans="23:25" x14ac:dyDescent="0.2">
      <c r="W929" s="17"/>
      <c r="X929" s="17"/>
      <c r="Y929" s="17"/>
    </row>
    <row r="930" spans="23:25" x14ac:dyDescent="0.2">
      <c r="W930" s="17"/>
      <c r="X930" s="17"/>
      <c r="Y930" s="17"/>
    </row>
    <row r="931" spans="23:25" x14ac:dyDescent="0.2">
      <c r="W931" s="17"/>
      <c r="X931" s="17"/>
      <c r="Y931" s="17"/>
    </row>
    <row r="932" spans="23:25" x14ac:dyDescent="0.2">
      <c r="W932" s="17"/>
      <c r="X932" s="17"/>
      <c r="Y932" s="17"/>
    </row>
    <row r="933" spans="23:25" x14ac:dyDescent="0.2">
      <c r="W933" s="17"/>
      <c r="X933" s="17"/>
      <c r="Y933" s="17"/>
    </row>
    <row r="934" spans="23:25" x14ac:dyDescent="0.2">
      <c r="W934" s="17"/>
      <c r="X934" s="17"/>
      <c r="Y934" s="17"/>
    </row>
    <row r="935" spans="23:25" x14ac:dyDescent="0.2">
      <c r="W935" s="17"/>
      <c r="X935" s="17"/>
      <c r="Y935" s="17"/>
    </row>
    <row r="936" spans="23:25" x14ac:dyDescent="0.2">
      <c r="W936" s="17"/>
      <c r="X936" s="17"/>
      <c r="Y936" s="17"/>
    </row>
    <row r="937" spans="23:25" x14ac:dyDescent="0.2">
      <c r="W937" s="17"/>
      <c r="X937" s="17"/>
      <c r="Y937" s="17"/>
    </row>
    <row r="938" spans="23:25" x14ac:dyDescent="0.2">
      <c r="W938" s="17"/>
      <c r="X938" s="17"/>
      <c r="Y938" s="17"/>
    </row>
    <row r="939" spans="23:25" x14ac:dyDescent="0.2">
      <c r="W939" s="17"/>
      <c r="X939" s="17"/>
      <c r="Y939" s="17"/>
    </row>
    <row r="940" spans="23:25" x14ac:dyDescent="0.2">
      <c r="W940" s="17"/>
      <c r="X940" s="17"/>
      <c r="Y940" s="17"/>
    </row>
    <row r="941" spans="23:25" x14ac:dyDescent="0.2">
      <c r="W941" s="17"/>
      <c r="X941" s="17"/>
      <c r="Y941" s="17"/>
    </row>
    <row r="942" spans="23:25" x14ac:dyDescent="0.2">
      <c r="W942" s="17"/>
      <c r="X942" s="17"/>
      <c r="Y942" s="17"/>
    </row>
    <row r="943" spans="23:25" x14ac:dyDescent="0.2">
      <c r="W943" s="17"/>
      <c r="X943" s="17"/>
      <c r="Y943" s="17"/>
    </row>
    <row r="944" spans="23:25" x14ac:dyDescent="0.2">
      <c r="W944" s="17"/>
      <c r="X944" s="17"/>
      <c r="Y944" s="17"/>
    </row>
    <row r="945" spans="23:25" x14ac:dyDescent="0.2">
      <c r="W945" s="17"/>
      <c r="X945" s="17"/>
      <c r="Y945" s="17"/>
    </row>
    <row r="946" spans="23:25" x14ac:dyDescent="0.2">
      <c r="W946" s="17"/>
      <c r="X946" s="17"/>
      <c r="Y946" s="17"/>
    </row>
    <row r="947" spans="23:25" x14ac:dyDescent="0.2">
      <c r="W947" s="17"/>
      <c r="X947" s="17"/>
      <c r="Y947" s="17"/>
    </row>
    <row r="948" spans="23:25" x14ac:dyDescent="0.2">
      <c r="W948" s="17"/>
      <c r="X948" s="17"/>
      <c r="Y948" s="17"/>
    </row>
    <row r="949" spans="23:25" x14ac:dyDescent="0.2">
      <c r="W949" s="17"/>
      <c r="X949" s="17"/>
      <c r="Y949" s="17"/>
    </row>
    <row r="950" spans="23:25" x14ac:dyDescent="0.2">
      <c r="W950" s="17"/>
      <c r="X950" s="17"/>
      <c r="Y950" s="17"/>
    </row>
    <row r="951" spans="23:25" x14ac:dyDescent="0.2">
      <c r="W951" s="17"/>
      <c r="X951" s="17"/>
      <c r="Y951" s="17"/>
    </row>
    <row r="952" spans="23:25" x14ac:dyDescent="0.2">
      <c r="W952" s="17"/>
      <c r="X952" s="17"/>
      <c r="Y952" s="17"/>
    </row>
    <row r="953" spans="23:25" x14ac:dyDescent="0.2">
      <c r="W953" s="17"/>
      <c r="X953" s="17"/>
      <c r="Y953" s="17"/>
    </row>
    <row r="954" spans="23:25" x14ac:dyDescent="0.2">
      <c r="W954" s="17"/>
      <c r="X954" s="17"/>
      <c r="Y954" s="17"/>
    </row>
    <row r="955" spans="23:25" x14ac:dyDescent="0.2">
      <c r="W955" s="17"/>
      <c r="X955" s="17"/>
      <c r="Y955" s="17"/>
    </row>
    <row r="956" spans="23:25" x14ac:dyDescent="0.2">
      <c r="W956" s="17"/>
      <c r="X956" s="17"/>
      <c r="Y956" s="17"/>
    </row>
    <row r="957" spans="23:25" x14ac:dyDescent="0.2">
      <c r="W957" s="17"/>
      <c r="X957" s="17"/>
      <c r="Y957" s="17"/>
    </row>
    <row r="958" spans="23:25" x14ac:dyDescent="0.2">
      <c r="W958" s="17"/>
      <c r="X958" s="17"/>
      <c r="Y958" s="17"/>
    </row>
    <row r="959" spans="23:25" x14ac:dyDescent="0.2">
      <c r="W959" s="17"/>
      <c r="X959" s="17"/>
      <c r="Y959" s="17"/>
    </row>
    <row r="960" spans="23:25" x14ac:dyDescent="0.2">
      <c r="W960" s="17"/>
      <c r="X960" s="17"/>
      <c r="Y960" s="17"/>
    </row>
    <row r="961" spans="23:25" x14ac:dyDescent="0.2">
      <c r="W961" s="17"/>
      <c r="X961" s="17"/>
      <c r="Y961" s="17"/>
    </row>
    <row r="962" spans="23:25" x14ac:dyDescent="0.2">
      <c r="W962" s="17"/>
      <c r="X962" s="17"/>
      <c r="Y962" s="17"/>
    </row>
    <row r="963" spans="23:25" x14ac:dyDescent="0.2">
      <c r="W963" s="17"/>
      <c r="X963" s="17"/>
      <c r="Y963" s="17"/>
    </row>
    <row r="964" spans="23:25" x14ac:dyDescent="0.2">
      <c r="W964" s="17"/>
      <c r="X964" s="17"/>
      <c r="Y964" s="17"/>
    </row>
    <row r="965" spans="23:25" x14ac:dyDescent="0.2">
      <c r="W965" s="17"/>
      <c r="X965" s="17"/>
      <c r="Y965" s="17"/>
    </row>
    <row r="966" spans="23:25" x14ac:dyDescent="0.2">
      <c r="W966" s="17"/>
      <c r="X966" s="17"/>
      <c r="Y966" s="17"/>
    </row>
    <row r="967" spans="23:25" x14ac:dyDescent="0.2">
      <c r="W967" s="17"/>
      <c r="X967" s="17"/>
      <c r="Y967" s="17"/>
    </row>
    <row r="968" spans="23:25" x14ac:dyDescent="0.2">
      <c r="W968" s="17"/>
      <c r="X968" s="17"/>
      <c r="Y968" s="17"/>
    </row>
    <row r="969" spans="23:25" x14ac:dyDescent="0.2">
      <c r="W969" s="17"/>
      <c r="X969" s="17"/>
      <c r="Y969" s="17"/>
    </row>
    <row r="970" spans="23:25" x14ac:dyDescent="0.2">
      <c r="W970" s="17"/>
      <c r="X970" s="17"/>
      <c r="Y970" s="17"/>
    </row>
    <row r="971" spans="23:25" x14ac:dyDescent="0.2">
      <c r="W971" s="17"/>
      <c r="X971" s="17"/>
      <c r="Y971" s="17"/>
    </row>
    <row r="972" spans="23:25" x14ac:dyDescent="0.2">
      <c r="W972" s="17"/>
      <c r="X972" s="17"/>
      <c r="Y972" s="17"/>
    </row>
    <row r="973" spans="23:25" x14ac:dyDescent="0.2">
      <c r="W973" s="17"/>
      <c r="X973" s="17"/>
      <c r="Y973" s="17"/>
    </row>
    <row r="974" spans="23:25" x14ac:dyDescent="0.2">
      <c r="W974" s="17"/>
      <c r="X974" s="17"/>
      <c r="Y974" s="17"/>
    </row>
    <row r="975" spans="23:25" x14ac:dyDescent="0.2">
      <c r="W975" s="17"/>
      <c r="X975" s="17"/>
      <c r="Y975" s="17"/>
    </row>
    <row r="976" spans="23:25" x14ac:dyDescent="0.2">
      <c r="W976" s="17"/>
      <c r="X976" s="17"/>
      <c r="Y976" s="17"/>
    </row>
    <row r="977" spans="23:25" x14ac:dyDescent="0.2">
      <c r="W977" s="17"/>
      <c r="X977" s="17"/>
      <c r="Y977" s="17"/>
    </row>
    <row r="978" spans="23:25" x14ac:dyDescent="0.2">
      <c r="W978" s="17"/>
      <c r="X978" s="17"/>
      <c r="Y978" s="17"/>
    </row>
    <row r="979" spans="23:25" x14ac:dyDescent="0.2">
      <c r="W979" s="17"/>
      <c r="X979" s="17"/>
      <c r="Y979" s="17"/>
    </row>
    <row r="980" spans="23:25" x14ac:dyDescent="0.2">
      <c r="W980" s="17"/>
      <c r="X980" s="17"/>
      <c r="Y980" s="17"/>
    </row>
    <row r="981" spans="23:25" x14ac:dyDescent="0.2">
      <c r="W981" s="17"/>
      <c r="X981" s="17"/>
      <c r="Y981" s="17"/>
    </row>
    <row r="982" spans="23:25" x14ac:dyDescent="0.2">
      <c r="W982" s="17"/>
      <c r="X982" s="17"/>
      <c r="Y982" s="17"/>
    </row>
    <row r="983" spans="23:25" x14ac:dyDescent="0.2">
      <c r="W983" s="17"/>
      <c r="X983" s="17"/>
      <c r="Y983" s="17"/>
    </row>
    <row r="984" spans="23:25" x14ac:dyDescent="0.2">
      <c r="W984" s="17"/>
      <c r="X984" s="17"/>
      <c r="Y984" s="17"/>
    </row>
    <row r="985" spans="23:25" x14ac:dyDescent="0.2">
      <c r="W985" s="17"/>
      <c r="X985" s="17"/>
      <c r="Y985" s="17"/>
    </row>
    <row r="986" spans="23:25" x14ac:dyDescent="0.2">
      <c r="W986" s="17"/>
      <c r="X986" s="17"/>
      <c r="Y986" s="17"/>
    </row>
    <row r="987" spans="23:25" x14ac:dyDescent="0.2">
      <c r="W987" s="17"/>
      <c r="X987" s="17"/>
      <c r="Y987" s="17"/>
    </row>
    <row r="988" spans="23:25" x14ac:dyDescent="0.2">
      <c r="W988" s="17"/>
      <c r="X988" s="17"/>
      <c r="Y988" s="17"/>
    </row>
    <row r="989" spans="23:25" x14ac:dyDescent="0.2">
      <c r="W989" s="17"/>
      <c r="X989" s="17"/>
      <c r="Y989" s="17"/>
    </row>
    <row r="990" spans="23:25" x14ac:dyDescent="0.2">
      <c r="W990" s="17"/>
      <c r="X990" s="17"/>
      <c r="Y990" s="17"/>
    </row>
    <row r="991" spans="23:25" x14ac:dyDescent="0.2">
      <c r="W991" s="17"/>
      <c r="X991" s="17"/>
      <c r="Y991" s="17"/>
    </row>
    <row r="992" spans="23:25" x14ac:dyDescent="0.2">
      <c r="W992" s="17"/>
      <c r="X992" s="17"/>
      <c r="Y992" s="17"/>
    </row>
    <row r="993" spans="23:25" x14ac:dyDescent="0.2">
      <c r="W993" s="17"/>
      <c r="X993" s="17"/>
      <c r="Y993" s="17"/>
    </row>
    <row r="994" spans="23:25" x14ac:dyDescent="0.2">
      <c r="W994" s="17"/>
      <c r="X994" s="17"/>
      <c r="Y994" s="17"/>
    </row>
    <row r="995" spans="23:25" x14ac:dyDescent="0.2">
      <c r="W995" s="17"/>
      <c r="X995" s="17"/>
      <c r="Y995" s="17"/>
    </row>
    <row r="996" spans="23:25" x14ac:dyDescent="0.2">
      <c r="W996" s="17"/>
      <c r="X996" s="17"/>
      <c r="Y996" s="17"/>
    </row>
    <row r="997" spans="23:25" x14ac:dyDescent="0.2">
      <c r="W997" s="17"/>
      <c r="X997" s="17"/>
      <c r="Y997" s="17"/>
    </row>
    <row r="998" spans="23:25" x14ac:dyDescent="0.2">
      <c r="W998" s="17"/>
      <c r="X998" s="17"/>
      <c r="Y998" s="17"/>
    </row>
    <row r="999" spans="23:25" x14ac:dyDescent="0.2">
      <c r="W999" s="17"/>
      <c r="X999" s="17"/>
      <c r="Y999" s="17"/>
    </row>
    <row r="1000" spans="23:25" x14ac:dyDescent="0.2">
      <c r="W1000" s="17"/>
      <c r="X1000" s="17"/>
      <c r="Y1000" s="17"/>
    </row>
    <row r="1001" spans="23:25" x14ac:dyDescent="0.2">
      <c r="W1001" s="17"/>
      <c r="X1001" s="17"/>
      <c r="Y1001" s="17"/>
    </row>
    <row r="1002" spans="23:25" x14ac:dyDescent="0.2">
      <c r="W1002" s="17"/>
      <c r="X1002" s="17"/>
      <c r="Y1002" s="17"/>
    </row>
    <row r="1003" spans="23:25" x14ac:dyDescent="0.2">
      <c r="W1003" s="17"/>
      <c r="X1003" s="17"/>
      <c r="Y1003" s="17"/>
    </row>
    <row r="1004" spans="23:25" x14ac:dyDescent="0.2">
      <c r="W1004" s="17"/>
      <c r="X1004" s="17"/>
      <c r="Y1004" s="17"/>
    </row>
    <row r="1005" spans="23:25" x14ac:dyDescent="0.2">
      <c r="W1005" s="17"/>
      <c r="X1005" s="17"/>
      <c r="Y1005" s="17"/>
    </row>
    <row r="1006" spans="23:25" x14ac:dyDescent="0.2">
      <c r="W1006" s="17"/>
      <c r="X1006" s="17"/>
      <c r="Y1006" s="17"/>
    </row>
    <row r="1007" spans="23:25" x14ac:dyDescent="0.2">
      <c r="W1007" s="17"/>
      <c r="X1007" s="17"/>
      <c r="Y1007" s="17"/>
    </row>
    <row r="1008" spans="23:25" x14ac:dyDescent="0.2">
      <c r="W1008" s="17"/>
      <c r="X1008" s="17"/>
      <c r="Y1008" s="17"/>
    </row>
    <row r="1009" spans="23:25" x14ac:dyDescent="0.2">
      <c r="W1009" s="17"/>
      <c r="X1009" s="17"/>
      <c r="Y1009" s="17"/>
    </row>
    <row r="1010" spans="23:25" x14ac:dyDescent="0.2">
      <c r="W1010" s="17"/>
      <c r="X1010" s="17"/>
      <c r="Y1010" s="17"/>
    </row>
    <row r="1011" spans="23:25" x14ac:dyDescent="0.2">
      <c r="W1011" s="17"/>
      <c r="X1011" s="17"/>
      <c r="Y1011" s="17"/>
    </row>
    <row r="1012" spans="23:25" x14ac:dyDescent="0.2">
      <c r="W1012" s="17"/>
      <c r="X1012" s="17"/>
      <c r="Y1012" s="17"/>
    </row>
    <row r="1013" spans="23:25" x14ac:dyDescent="0.2">
      <c r="W1013" s="17"/>
      <c r="X1013" s="17"/>
      <c r="Y1013" s="17"/>
    </row>
    <row r="1014" spans="23:25" x14ac:dyDescent="0.2">
      <c r="W1014" s="17"/>
      <c r="X1014" s="17"/>
      <c r="Y1014" s="17"/>
    </row>
    <row r="1015" spans="23:25" x14ac:dyDescent="0.2">
      <c r="W1015" s="17"/>
      <c r="X1015" s="17"/>
      <c r="Y1015" s="17"/>
    </row>
    <row r="1016" spans="23:25" x14ac:dyDescent="0.2">
      <c r="W1016" s="17"/>
      <c r="X1016" s="17"/>
      <c r="Y1016" s="17"/>
    </row>
    <row r="1017" spans="23:25" x14ac:dyDescent="0.2">
      <c r="W1017" s="17"/>
      <c r="X1017" s="17"/>
      <c r="Y1017" s="17"/>
    </row>
    <row r="1018" spans="23:25" x14ac:dyDescent="0.2">
      <c r="W1018" s="17"/>
      <c r="X1018" s="17"/>
      <c r="Y1018" s="17"/>
    </row>
    <row r="1019" spans="23:25" x14ac:dyDescent="0.2">
      <c r="W1019" s="17"/>
      <c r="X1019" s="17"/>
      <c r="Y1019" s="17"/>
    </row>
    <row r="1020" spans="23:25" x14ac:dyDescent="0.2">
      <c r="W1020" s="17"/>
      <c r="X1020" s="17"/>
      <c r="Y1020" s="17"/>
    </row>
    <row r="1021" spans="23:25" x14ac:dyDescent="0.2">
      <c r="W1021" s="17"/>
      <c r="X1021" s="17"/>
      <c r="Y1021" s="17"/>
    </row>
    <row r="1022" spans="23:25" x14ac:dyDescent="0.2">
      <c r="W1022" s="17"/>
      <c r="X1022" s="17"/>
      <c r="Y1022" s="17"/>
    </row>
    <row r="1023" spans="23:25" x14ac:dyDescent="0.2">
      <c r="W1023" s="17"/>
      <c r="X1023" s="17"/>
      <c r="Y1023" s="17"/>
    </row>
    <row r="1024" spans="23:25" x14ac:dyDescent="0.2">
      <c r="W1024" s="17"/>
      <c r="X1024" s="17"/>
      <c r="Y1024" s="17"/>
    </row>
    <row r="1025" spans="23:25" x14ac:dyDescent="0.2">
      <c r="W1025" s="17"/>
      <c r="X1025" s="17"/>
      <c r="Y1025" s="17"/>
    </row>
    <row r="1026" spans="23:25" x14ac:dyDescent="0.2">
      <c r="W1026" s="17"/>
      <c r="X1026" s="17"/>
      <c r="Y1026" s="17"/>
    </row>
    <row r="1027" spans="23:25" x14ac:dyDescent="0.2">
      <c r="W1027" s="17"/>
      <c r="X1027" s="17"/>
      <c r="Y1027" s="17"/>
    </row>
    <row r="1028" spans="23:25" x14ac:dyDescent="0.2">
      <c r="W1028" s="17"/>
      <c r="X1028" s="17"/>
      <c r="Y1028" s="17"/>
    </row>
    <row r="1029" spans="23:25" x14ac:dyDescent="0.2">
      <c r="W1029" s="17"/>
      <c r="X1029" s="17"/>
      <c r="Y1029" s="17"/>
    </row>
    <row r="1030" spans="23:25" x14ac:dyDescent="0.2">
      <c r="W1030" s="17"/>
      <c r="X1030" s="17"/>
      <c r="Y1030" s="17"/>
    </row>
    <row r="1031" spans="23:25" x14ac:dyDescent="0.2">
      <c r="W1031" s="17"/>
      <c r="X1031" s="17"/>
      <c r="Y1031" s="17"/>
    </row>
    <row r="1032" spans="23:25" x14ac:dyDescent="0.2">
      <c r="W1032" s="17"/>
      <c r="X1032" s="17"/>
      <c r="Y1032" s="17"/>
    </row>
    <row r="1033" spans="23:25" x14ac:dyDescent="0.2">
      <c r="W1033" s="17"/>
      <c r="X1033" s="17"/>
      <c r="Y1033" s="17"/>
    </row>
    <row r="1034" spans="23:25" x14ac:dyDescent="0.2">
      <c r="W1034" s="17"/>
      <c r="X1034" s="17"/>
      <c r="Y1034" s="17"/>
    </row>
    <row r="1035" spans="23:25" x14ac:dyDescent="0.2">
      <c r="W1035" s="17"/>
      <c r="X1035" s="17"/>
      <c r="Y1035" s="17"/>
    </row>
    <row r="1036" spans="23:25" x14ac:dyDescent="0.2">
      <c r="W1036" s="17"/>
      <c r="X1036" s="17"/>
      <c r="Y1036" s="17"/>
    </row>
    <row r="1037" spans="23:25" x14ac:dyDescent="0.2">
      <c r="W1037" s="17"/>
      <c r="X1037" s="17"/>
      <c r="Y1037" s="17"/>
    </row>
    <row r="1038" spans="23:25" x14ac:dyDescent="0.2">
      <c r="W1038" s="17"/>
      <c r="X1038" s="17"/>
      <c r="Y1038" s="17"/>
    </row>
    <row r="1039" spans="23:25" x14ac:dyDescent="0.2">
      <c r="W1039" s="17"/>
      <c r="X1039" s="17"/>
      <c r="Y1039" s="17"/>
    </row>
    <row r="1040" spans="23:25" x14ac:dyDescent="0.2">
      <c r="W1040" s="17"/>
      <c r="X1040" s="17"/>
      <c r="Y1040" s="17"/>
    </row>
    <row r="1041" spans="23:25" x14ac:dyDescent="0.2">
      <c r="W1041" s="17"/>
      <c r="X1041" s="17"/>
      <c r="Y1041" s="17"/>
    </row>
    <row r="1042" spans="23:25" x14ac:dyDescent="0.2">
      <c r="W1042" s="17"/>
      <c r="X1042" s="17"/>
      <c r="Y1042" s="17"/>
    </row>
    <row r="1043" spans="23:25" x14ac:dyDescent="0.2">
      <c r="W1043" s="17"/>
      <c r="X1043" s="17"/>
      <c r="Y1043" s="17"/>
    </row>
    <row r="1044" spans="23:25" x14ac:dyDescent="0.2">
      <c r="W1044" s="17"/>
      <c r="X1044" s="17"/>
      <c r="Y1044" s="17"/>
    </row>
    <row r="1045" spans="23:25" x14ac:dyDescent="0.2">
      <c r="W1045" s="17"/>
      <c r="X1045" s="17"/>
      <c r="Y1045" s="17"/>
    </row>
    <row r="1046" spans="23:25" x14ac:dyDescent="0.2">
      <c r="W1046" s="17"/>
      <c r="X1046" s="17"/>
      <c r="Y1046" s="17"/>
    </row>
    <row r="1047" spans="23:25" x14ac:dyDescent="0.2">
      <c r="W1047" s="17"/>
      <c r="X1047" s="17"/>
      <c r="Y1047" s="17"/>
    </row>
    <row r="1048" spans="23:25" x14ac:dyDescent="0.2">
      <c r="W1048" s="17"/>
      <c r="X1048" s="17"/>
      <c r="Y1048" s="17"/>
    </row>
    <row r="1049" spans="23:25" x14ac:dyDescent="0.2">
      <c r="W1049" s="17"/>
      <c r="X1049" s="17"/>
      <c r="Y1049" s="17"/>
    </row>
    <row r="1050" spans="23:25" x14ac:dyDescent="0.2">
      <c r="W1050" s="17"/>
      <c r="X1050" s="17"/>
      <c r="Y1050" s="17"/>
    </row>
    <row r="1051" spans="23:25" x14ac:dyDescent="0.2">
      <c r="W1051" s="17"/>
      <c r="X1051" s="17"/>
      <c r="Y1051" s="17"/>
    </row>
    <row r="1052" spans="23:25" x14ac:dyDescent="0.2">
      <c r="W1052" s="17"/>
      <c r="X1052" s="17"/>
      <c r="Y1052" s="17"/>
    </row>
    <row r="1053" spans="23:25" x14ac:dyDescent="0.2">
      <c r="W1053" s="17"/>
      <c r="X1053" s="17"/>
      <c r="Y1053" s="17"/>
    </row>
    <row r="1054" spans="23:25" x14ac:dyDescent="0.2">
      <c r="W1054" s="17"/>
      <c r="X1054" s="17"/>
      <c r="Y1054" s="17"/>
    </row>
    <row r="1055" spans="23:25" x14ac:dyDescent="0.2">
      <c r="W1055" s="17"/>
      <c r="X1055" s="17"/>
      <c r="Y1055" s="17"/>
    </row>
    <row r="1056" spans="23:25" x14ac:dyDescent="0.2">
      <c r="W1056" s="17"/>
      <c r="X1056" s="17"/>
      <c r="Y1056" s="17"/>
    </row>
    <row r="1057" spans="23:25" x14ac:dyDescent="0.2">
      <c r="W1057" s="17"/>
      <c r="X1057" s="17"/>
      <c r="Y1057" s="17"/>
    </row>
    <row r="1058" spans="23:25" x14ac:dyDescent="0.2">
      <c r="W1058" s="17"/>
      <c r="X1058" s="17"/>
      <c r="Y1058" s="17"/>
    </row>
    <row r="1059" spans="23:25" x14ac:dyDescent="0.2">
      <c r="W1059" s="17"/>
      <c r="X1059" s="17"/>
      <c r="Y1059" s="17"/>
    </row>
    <row r="1060" spans="23:25" x14ac:dyDescent="0.2">
      <c r="W1060" s="17"/>
      <c r="X1060" s="17"/>
      <c r="Y1060" s="17"/>
    </row>
    <row r="1061" spans="23:25" x14ac:dyDescent="0.2">
      <c r="W1061" s="17"/>
      <c r="X1061" s="17"/>
      <c r="Y1061" s="17"/>
    </row>
    <row r="1062" spans="23:25" x14ac:dyDescent="0.2">
      <c r="W1062" s="17"/>
      <c r="X1062" s="17"/>
      <c r="Y1062" s="17"/>
    </row>
    <row r="1063" spans="23:25" x14ac:dyDescent="0.2">
      <c r="W1063" s="17"/>
      <c r="X1063" s="17"/>
      <c r="Y1063" s="17"/>
    </row>
    <row r="1064" spans="23:25" x14ac:dyDescent="0.2">
      <c r="W1064" s="17"/>
      <c r="X1064" s="17"/>
      <c r="Y1064" s="17"/>
    </row>
    <row r="1065" spans="23:25" x14ac:dyDescent="0.2">
      <c r="W1065" s="17"/>
      <c r="X1065" s="17"/>
      <c r="Y1065" s="17"/>
    </row>
    <row r="1066" spans="23:25" x14ac:dyDescent="0.2">
      <c r="W1066" s="17"/>
      <c r="X1066" s="17"/>
      <c r="Y1066" s="17"/>
    </row>
    <row r="1067" spans="23:25" x14ac:dyDescent="0.2">
      <c r="W1067" s="17"/>
      <c r="X1067" s="17"/>
      <c r="Y1067" s="17"/>
    </row>
    <row r="1068" spans="23:25" x14ac:dyDescent="0.2">
      <c r="W1068" s="17"/>
      <c r="X1068" s="17"/>
      <c r="Y1068" s="17"/>
    </row>
    <row r="1069" spans="23:25" x14ac:dyDescent="0.2">
      <c r="W1069" s="17"/>
      <c r="X1069" s="17"/>
      <c r="Y1069" s="17"/>
    </row>
    <row r="1070" spans="23:25" x14ac:dyDescent="0.2">
      <c r="W1070" s="17"/>
      <c r="X1070" s="17"/>
      <c r="Y1070" s="17"/>
    </row>
    <row r="1071" spans="23:25" x14ac:dyDescent="0.2">
      <c r="W1071" s="17"/>
      <c r="X1071" s="17"/>
      <c r="Y1071" s="17"/>
    </row>
    <row r="1072" spans="23:25" x14ac:dyDescent="0.2">
      <c r="W1072" s="17"/>
      <c r="X1072" s="17"/>
      <c r="Y1072" s="17"/>
    </row>
    <row r="1073" spans="23:25" x14ac:dyDescent="0.2">
      <c r="W1073" s="17"/>
      <c r="X1073" s="17"/>
      <c r="Y1073" s="17"/>
    </row>
    <row r="1074" spans="23:25" x14ac:dyDescent="0.2">
      <c r="W1074" s="17"/>
      <c r="X1074" s="17"/>
      <c r="Y1074" s="17"/>
    </row>
    <row r="1075" spans="23:25" x14ac:dyDescent="0.2">
      <c r="W1075" s="17"/>
      <c r="X1075" s="17"/>
      <c r="Y1075" s="17"/>
    </row>
    <row r="1076" spans="23:25" x14ac:dyDescent="0.2">
      <c r="W1076" s="17"/>
      <c r="X1076" s="17"/>
      <c r="Y1076" s="17"/>
    </row>
    <row r="1077" spans="23:25" x14ac:dyDescent="0.2">
      <c r="W1077" s="17"/>
      <c r="X1077" s="17"/>
      <c r="Y1077" s="17"/>
    </row>
    <row r="1078" spans="23:25" x14ac:dyDescent="0.2">
      <c r="W1078" s="17"/>
      <c r="X1078" s="17"/>
      <c r="Y1078" s="17"/>
    </row>
    <row r="1079" spans="23:25" x14ac:dyDescent="0.2">
      <c r="W1079" s="17"/>
      <c r="X1079" s="17"/>
      <c r="Y1079" s="17"/>
    </row>
    <row r="1080" spans="23:25" x14ac:dyDescent="0.2">
      <c r="W1080" s="17"/>
      <c r="X1080" s="17"/>
      <c r="Y1080" s="17"/>
    </row>
    <row r="1081" spans="23:25" x14ac:dyDescent="0.2">
      <c r="W1081" s="17"/>
      <c r="X1081" s="17"/>
      <c r="Y1081" s="17"/>
    </row>
    <row r="1082" spans="23:25" x14ac:dyDescent="0.2">
      <c r="W1082" s="17"/>
      <c r="X1082" s="17"/>
      <c r="Y1082" s="17"/>
    </row>
    <row r="1083" spans="23:25" x14ac:dyDescent="0.2">
      <c r="W1083" s="17"/>
      <c r="X1083" s="17"/>
      <c r="Y1083" s="17"/>
    </row>
    <row r="1084" spans="23:25" x14ac:dyDescent="0.2">
      <c r="W1084" s="17"/>
      <c r="X1084" s="17"/>
      <c r="Y1084" s="17"/>
    </row>
    <row r="1085" spans="23:25" x14ac:dyDescent="0.2">
      <c r="W1085" s="17"/>
      <c r="X1085" s="17"/>
      <c r="Y1085" s="17"/>
    </row>
    <row r="1086" spans="23:25" x14ac:dyDescent="0.2">
      <c r="W1086" s="17"/>
      <c r="X1086" s="17"/>
      <c r="Y1086" s="17"/>
    </row>
    <row r="1087" spans="23:25" x14ac:dyDescent="0.2">
      <c r="W1087" s="17"/>
      <c r="X1087" s="17"/>
      <c r="Y1087" s="17"/>
    </row>
    <row r="1088" spans="23:25" x14ac:dyDescent="0.2">
      <c r="W1088" s="17"/>
      <c r="X1088" s="17"/>
      <c r="Y1088" s="17"/>
    </row>
    <row r="1089" spans="23:25" x14ac:dyDescent="0.2">
      <c r="W1089" s="17"/>
      <c r="X1089" s="17"/>
      <c r="Y1089" s="17"/>
    </row>
    <row r="1090" spans="23:25" x14ac:dyDescent="0.2">
      <c r="W1090" s="17"/>
      <c r="X1090" s="17"/>
      <c r="Y1090" s="17"/>
    </row>
    <row r="1091" spans="23:25" x14ac:dyDescent="0.2">
      <c r="W1091" s="17"/>
      <c r="X1091" s="17"/>
      <c r="Y1091" s="17"/>
    </row>
    <row r="1092" spans="23:25" x14ac:dyDescent="0.2">
      <c r="W1092" s="17"/>
      <c r="X1092" s="17"/>
      <c r="Y1092" s="17"/>
    </row>
    <row r="1093" spans="23:25" x14ac:dyDescent="0.2">
      <c r="W1093" s="17"/>
      <c r="X1093" s="17"/>
      <c r="Y1093" s="17"/>
    </row>
    <row r="1094" spans="23:25" x14ac:dyDescent="0.2">
      <c r="W1094" s="17"/>
      <c r="X1094" s="17"/>
      <c r="Y1094" s="17"/>
    </row>
    <row r="1095" spans="23:25" x14ac:dyDescent="0.2">
      <c r="W1095" s="17"/>
      <c r="X1095" s="17"/>
      <c r="Y1095" s="17"/>
    </row>
    <row r="1096" spans="23:25" x14ac:dyDescent="0.2">
      <c r="W1096" s="17"/>
      <c r="X1096" s="17"/>
      <c r="Y1096" s="17"/>
    </row>
    <row r="1097" spans="23:25" x14ac:dyDescent="0.2">
      <c r="W1097" s="17"/>
      <c r="X1097" s="17"/>
      <c r="Y1097" s="17"/>
    </row>
    <row r="1098" spans="23:25" x14ac:dyDescent="0.2">
      <c r="W1098" s="17"/>
      <c r="X1098" s="17"/>
      <c r="Y1098" s="17"/>
    </row>
    <row r="1099" spans="23:25" x14ac:dyDescent="0.2">
      <c r="W1099" s="17"/>
      <c r="X1099" s="17"/>
      <c r="Y1099" s="17"/>
    </row>
    <row r="1100" spans="23:25" x14ac:dyDescent="0.2">
      <c r="W1100" s="17"/>
      <c r="X1100" s="17"/>
      <c r="Y1100" s="17"/>
    </row>
    <row r="1101" spans="23:25" x14ac:dyDescent="0.2">
      <c r="W1101" s="17"/>
      <c r="X1101" s="17"/>
      <c r="Y1101" s="17"/>
    </row>
    <row r="1102" spans="23:25" x14ac:dyDescent="0.2">
      <c r="W1102" s="17"/>
      <c r="X1102" s="17"/>
      <c r="Y1102" s="17"/>
    </row>
    <row r="1103" spans="23:25" x14ac:dyDescent="0.2">
      <c r="W1103" s="17"/>
      <c r="X1103" s="17"/>
      <c r="Y1103" s="17"/>
    </row>
    <row r="1104" spans="23:25" x14ac:dyDescent="0.2">
      <c r="W1104" s="17"/>
      <c r="X1104" s="17"/>
      <c r="Y1104" s="17"/>
    </row>
    <row r="1105" spans="23:25" x14ac:dyDescent="0.2">
      <c r="W1105" s="17"/>
      <c r="X1105" s="17"/>
      <c r="Y1105" s="17"/>
    </row>
    <row r="1106" spans="23:25" x14ac:dyDescent="0.2">
      <c r="W1106" s="17"/>
      <c r="X1106" s="17"/>
      <c r="Y1106" s="17"/>
    </row>
    <row r="1107" spans="23:25" x14ac:dyDescent="0.2">
      <c r="W1107" s="17"/>
      <c r="X1107" s="17"/>
      <c r="Y1107" s="17"/>
    </row>
    <row r="1108" spans="23:25" x14ac:dyDescent="0.2">
      <c r="W1108" s="17"/>
      <c r="X1108" s="17"/>
      <c r="Y1108" s="17"/>
    </row>
    <row r="1109" spans="23:25" x14ac:dyDescent="0.2">
      <c r="W1109" s="17"/>
      <c r="X1109" s="17"/>
      <c r="Y1109" s="17"/>
    </row>
    <row r="1110" spans="23:25" x14ac:dyDescent="0.2">
      <c r="W1110" s="17"/>
      <c r="X1110" s="17"/>
      <c r="Y1110" s="17"/>
    </row>
    <row r="1111" spans="23:25" x14ac:dyDescent="0.2">
      <c r="W1111" s="17"/>
      <c r="X1111" s="17"/>
      <c r="Y1111" s="17"/>
    </row>
    <row r="1112" spans="23:25" x14ac:dyDescent="0.2">
      <c r="W1112" s="17"/>
      <c r="X1112" s="17"/>
      <c r="Y1112" s="17"/>
    </row>
    <row r="1113" spans="23:25" x14ac:dyDescent="0.2">
      <c r="W1113" s="17"/>
      <c r="X1113" s="17"/>
      <c r="Y1113" s="17"/>
    </row>
    <row r="1114" spans="23:25" x14ac:dyDescent="0.2">
      <c r="W1114" s="17"/>
      <c r="X1114" s="17"/>
      <c r="Y1114" s="17"/>
    </row>
    <row r="1115" spans="23:25" x14ac:dyDescent="0.2">
      <c r="W1115" s="17"/>
      <c r="X1115" s="17"/>
      <c r="Y1115" s="17"/>
    </row>
    <row r="1116" spans="23:25" x14ac:dyDescent="0.2">
      <c r="W1116" s="17"/>
      <c r="X1116" s="17"/>
      <c r="Y1116" s="17"/>
    </row>
    <row r="1117" spans="23:25" x14ac:dyDescent="0.2">
      <c r="W1117" s="17"/>
      <c r="X1117" s="17"/>
      <c r="Y1117" s="17"/>
    </row>
    <row r="1118" spans="23:25" x14ac:dyDescent="0.2">
      <c r="W1118" s="17"/>
      <c r="X1118" s="17"/>
      <c r="Y1118" s="17"/>
    </row>
    <row r="1119" spans="23:25" x14ac:dyDescent="0.2">
      <c r="W1119" s="17"/>
      <c r="X1119" s="17"/>
      <c r="Y1119" s="17"/>
    </row>
    <row r="1120" spans="23:25" x14ac:dyDescent="0.2">
      <c r="W1120" s="17"/>
      <c r="X1120" s="17"/>
      <c r="Y1120" s="17"/>
    </row>
    <row r="1121" spans="23:25" x14ac:dyDescent="0.2">
      <c r="W1121" s="17"/>
      <c r="X1121" s="17"/>
      <c r="Y1121" s="17"/>
    </row>
    <row r="1122" spans="23:25" x14ac:dyDescent="0.2">
      <c r="W1122" s="17"/>
      <c r="X1122" s="17"/>
      <c r="Y1122" s="17"/>
    </row>
    <row r="1123" spans="23:25" x14ac:dyDescent="0.2">
      <c r="W1123" s="17"/>
      <c r="X1123" s="17"/>
      <c r="Y1123" s="17"/>
    </row>
    <row r="1124" spans="23:25" x14ac:dyDescent="0.2">
      <c r="W1124" s="17"/>
      <c r="X1124" s="17"/>
      <c r="Y1124" s="17"/>
    </row>
    <row r="1125" spans="23:25" x14ac:dyDescent="0.2">
      <c r="W1125" s="17"/>
      <c r="X1125" s="17"/>
      <c r="Y1125" s="17"/>
    </row>
    <row r="1126" spans="23:25" x14ac:dyDescent="0.2">
      <c r="W1126" s="17"/>
      <c r="X1126" s="17"/>
      <c r="Y1126" s="17"/>
    </row>
    <row r="1127" spans="23:25" x14ac:dyDescent="0.2">
      <c r="W1127" s="17"/>
      <c r="X1127" s="17"/>
      <c r="Y1127" s="17"/>
    </row>
    <row r="1128" spans="23:25" x14ac:dyDescent="0.2">
      <c r="W1128" s="17"/>
      <c r="X1128" s="17"/>
      <c r="Y1128" s="17"/>
    </row>
    <row r="1129" spans="23:25" x14ac:dyDescent="0.2">
      <c r="W1129" s="17"/>
      <c r="X1129" s="17"/>
      <c r="Y1129" s="17"/>
    </row>
    <row r="1130" spans="23:25" x14ac:dyDescent="0.2">
      <c r="W1130" s="17"/>
      <c r="X1130" s="17"/>
      <c r="Y1130" s="17"/>
    </row>
    <row r="1131" spans="23:25" x14ac:dyDescent="0.2">
      <c r="W1131" s="17"/>
      <c r="X1131" s="17"/>
      <c r="Y1131" s="17"/>
    </row>
    <row r="1132" spans="23:25" x14ac:dyDescent="0.2">
      <c r="W1132" s="17"/>
      <c r="X1132" s="17"/>
      <c r="Y1132" s="17"/>
    </row>
    <row r="1133" spans="23:25" x14ac:dyDescent="0.2">
      <c r="W1133" s="17"/>
      <c r="X1133" s="17"/>
      <c r="Y1133" s="17"/>
    </row>
    <row r="1134" spans="23:25" x14ac:dyDescent="0.2">
      <c r="W1134" s="17"/>
      <c r="X1134" s="17"/>
      <c r="Y1134" s="17"/>
    </row>
    <row r="1135" spans="23:25" x14ac:dyDescent="0.2">
      <c r="W1135" s="17"/>
      <c r="X1135" s="17"/>
      <c r="Y1135" s="17"/>
    </row>
    <row r="1136" spans="23:25" x14ac:dyDescent="0.2">
      <c r="W1136" s="17"/>
      <c r="X1136" s="17"/>
      <c r="Y1136" s="17"/>
    </row>
    <row r="1137" spans="23:25" x14ac:dyDescent="0.2">
      <c r="W1137" s="17"/>
      <c r="X1137" s="17"/>
      <c r="Y1137" s="17"/>
    </row>
    <row r="1138" spans="23:25" x14ac:dyDescent="0.2">
      <c r="W1138" s="17"/>
      <c r="X1138" s="17"/>
      <c r="Y1138" s="17"/>
    </row>
    <row r="1139" spans="23:25" x14ac:dyDescent="0.2">
      <c r="W1139" s="17"/>
      <c r="X1139" s="17"/>
      <c r="Y1139" s="17"/>
    </row>
    <row r="1140" spans="23:25" x14ac:dyDescent="0.2">
      <c r="W1140" s="17"/>
      <c r="X1140" s="17"/>
      <c r="Y1140" s="17"/>
    </row>
    <row r="1141" spans="23:25" x14ac:dyDescent="0.2">
      <c r="W1141" s="17"/>
      <c r="X1141" s="17"/>
      <c r="Y1141" s="17"/>
    </row>
    <row r="1142" spans="23:25" x14ac:dyDescent="0.2">
      <c r="W1142" s="17"/>
      <c r="X1142" s="17"/>
      <c r="Y1142" s="17"/>
    </row>
    <row r="1143" spans="23:25" x14ac:dyDescent="0.2">
      <c r="W1143" s="17"/>
      <c r="X1143" s="17"/>
      <c r="Y1143" s="17"/>
    </row>
    <row r="1144" spans="23:25" x14ac:dyDescent="0.2">
      <c r="W1144" s="17"/>
      <c r="X1144" s="17"/>
      <c r="Y1144" s="17"/>
    </row>
    <row r="1145" spans="23:25" x14ac:dyDescent="0.2">
      <c r="W1145" s="17"/>
      <c r="X1145" s="17"/>
      <c r="Y1145" s="17"/>
    </row>
    <row r="1146" spans="23:25" x14ac:dyDescent="0.2">
      <c r="W1146" s="17"/>
      <c r="X1146" s="17"/>
      <c r="Y1146" s="17"/>
    </row>
    <row r="1147" spans="23:25" x14ac:dyDescent="0.2">
      <c r="W1147" s="17"/>
      <c r="X1147" s="17"/>
      <c r="Y1147" s="17"/>
    </row>
    <row r="1148" spans="23:25" x14ac:dyDescent="0.2">
      <c r="W1148" s="17"/>
      <c r="X1148" s="17"/>
      <c r="Y1148" s="17"/>
    </row>
    <row r="1149" spans="23:25" x14ac:dyDescent="0.2">
      <c r="W1149" s="17"/>
      <c r="X1149" s="17"/>
      <c r="Y1149" s="17"/>
    </row>
    <row r="1150" spans="23:25" x14ac:dyDescent="0.2">
      <c r="W1150" s="17"/>
      <c r="X1150" s="17"/>
      <c r="Y1150" s="17"/>
    </row>
    <row r="1151" spans="23:25" x14ac:dyDescent="0.2">
      <c r="W1151" s="17"/>
      <c r="X1151" s="17"/>
      <c r="Y1151" s="17"/>
    </row>
    <row r="1152" spans="23:25" x14ac:dyDescent="0.2">
      <c r="W1152" s="17"/>
      <c r="X1152" s="17"/>
      <c r="Y1152" s="17"/>
    </row>
    <row r="1153" spans="23:25" x14ac:dyDescent="0.2">
      <c r="W1153" s="17"/>
      <c r="X1153" s="17"/>
      <c r="Y1153" s="17"/>
    </row>
    <row r="1154" spans="23:25" x14ac:dyDescent="0.2">
      <c r="W1154" s="17"/>
      <c r="X1154" s="17"/>
      <c r="Y1154" s="17"/>
    </row>
    <row r="1155" spans="23:25" x14ac:dyDescent="0.2">
      <c r="W1155" s="17"/>
      <c r="X1155" s="17"/>
      <c r="Y1155" s="17"/>
    </row>
    <row r="1156" spans="23:25" x14ac:dyDescent="0.2">
      <c r="W1156" s="17"/>
      <c r="X1156" s="17"/>
      <c r="Y1156" s="17"/>
    </row>
    <row r="1157" spans="23:25" x14ac:dyDescent="0.2">
      <c r="W1157" s="17"/>
      <c r="X1157" s="17"/>
      <c r="Y1157" s="17"/>
    </row>
    <row r="1158" spans="23:25" x14ac:dyDescent="0.2">
      <c r="W1158" s="17"/>
      <c r="X1158" s="17"/>
      <c r="Y1158" s="17"/>
    </row>
    <row r="1159" spans="23:25" x14ac:dyDescent="0.2">
      <c r="W1159" s="17"/>
      <c r="X1159" s="17"/>
      <c r="Y1159" s="17"/>
    </row>
    <row r="1160" spans="23:25" x14ac:dyDescent="0.2">
      <c r="W1160" s="17"/>
      <c r="X1160" s="17"/>
      <c r="Y1160" s="17"/>
    </row>
    <row r="1161" spans="23:25" x14ac:dyDescent="0.2">
      <c r="W1161" s="17"/>
      <c r="X1161" s="17"/>
      <c r="Y1161" s="17"/>
    </row>
    <row r="1162" spans="23:25" x14ac:dyDescent="0.2">
      <c r="W1162" s="17"/>
      <c r="X1162" s="17"/>
      <c r="Y1162" s="17"/>
    </row>
    <row r="1163" spans="23:25" x14ac:dyDescent="0.2">
      <c r="W1163" s="17"/>
      <c r="X1163" s="17"/>
      <c r="Y1163" s="17"/>
    </row>
    <row r="1164" spans="23:25" x14ac:dyDescent="0.2">
      <c r="W1164" s="17"/>
      <c r="X1164" s="17"/>
      <c r="Y1164" s="17"/>
    </row>
    <row r="1165" spans="23:25" x14ac:dyDescent="0.2">
      <c r="W1165" s="17"/>
      <c r="X1165" s="17"/>
      <c r="Y1165" s="17"/>
    </row>
    <row r="1166" spans="23:25" x14ac:dyDescent="0.2">
      <c r="W1166" s="17"/>
      <c r="X1166" s="17"/>
      <c r="Y1166" s="17"/>
    </row>
    <row r="1167" spans="23:25" x14ac:dyDescent="0.2">
      <c r="W1167" s="17"/>
      <c r="X1167" s="17"/>
      <c r="Y1167" s="17"/>
    </row>
    <row r="1168" spans="23:25" x14ac:dyDescent="0.2">
      <c r="W1168" s="17"/>
      <c r="X1168" s="17"/>
      <c r="Y1168" s="17"/>
    </row>
    <row r="1169" spans="23:25" x14ac:dyDescent="0.2">
      <c r="W1169" s="17"/>
      <c r="X1169" s="17"/>
      <c r="Y1169" s="17"/>
    </row>
    <row r="1170" spans="23:25" x14ac:dyDescent="0.2">
      <c r="W1170" s="17"/>
      <c r="X1170" s="17"/>
      <c r="Y1170" s="17"/>
    </row>
    <row r="1171" spans="23:25" x14ac:dyDescent="0.2">
      <c r="W1171" s="17"/>
      <c r="X1171" s="17"/>
      <c r="Y1171" s="17"/>
    </row>
    <row r="1172" spans="23:25" x14ac:dyDescent="0.2">
      <c r="W1172" s="17"/>
      <c r="X1172" s="17"/>
      <c r="Y1172" s="17"/>
    </row>
    <row r="1173" spans="23:25" x14ac:dyDescent="0.2">
      <c r="W1173" s="17"/>
      <c r="X1173" s="17"/>
      <c r="Y1173" s="17"/>
    </row>
    <row r="1174" spans="23:25" x14ac:dyDescent="0.2">
      <c r="W1174" s="17"/>
      <c r="X1174" s="17"/>
      <c r="Y1174" s="17"/>
    </row>
    <row r="1175" spans="23:25" x14ac:dyDescent="0.2">
      <c r="W1175" s="17"/>
      <c r="X1175" s="17"/>
      <c r="Y1175" s="17"/>
    </row>
    <row r="1176" spans="23:25" x14ac:dyDescent="0.2">
      <c r="W1176" s="17"/>
      <c r="X1176" s="17"/>
      <c r="Y1176" s="17"/>
    </row>
    <row r="1177" spans="23:25" x14ac:dyDescent="0.2">
      <c r="W1177" s="17"/>
      <c r="X1177" s="17"/>
      <c r="Y1177" s="17"/>
    </row>
    <row r="1178" spans="23:25" x14ac:dyDescent="0.2">
      <c r="W1178" s="17"/>
      <c r="X1178" s="17"/>
      <c r="Y1178" s="17"/>
    </row>
    <row r="1179" spans="23:25" x14ac:dyDescent="0.2">
      <c r="W1179" s="17"/>
      <c r="X1179" s="17"/>
      <c r="Y1179" s="17"/>
    </row>
    <row r="1180" spans="23:25" x14ac:dyDescent="0.2">
      <c r="W1180" s="17"/>
      <c r="X1180" s="17"/>
      <c r="Y1180" s="17"/>
    </row>
    <row r="1181" spans="23:25" x14ac:dyDescent="0.2">
      <c r="W1181" s="17"/>
      <c r="X1181" s="17"/>
      <c r="Y1181" s="17"/>
    </row>
    <row r="1182" spans="23:25" x14ac:dyDescent="0.2">
      <c r="W1182" s="17"/>
      <c r="X1182" s="17"/>
      <c r="Y1182" s="17"/>
    </row>
    <row r="1183" spans="23:25" x14ac:dyDescent="0.2">
      <c r="W1183" s="17"/>
      <c r="X1183" s="17"/>
      <c r="Y1183" s="17"/>
    </row>
    <row r="1184" spans="23:25" x14ac:dyDescent="0.2">
      <c r="W1184" s="17"/>
      <c r="X1184" s="17"/>
      <c r="Y1184" s="17"/>
    </row>
    <row r="1185" spans="23:25" x14ac:dyDescent="0.2">
      <c r="W1185" s="17"/>
      <c r="X1185" s="17"/>
      <c r="Y1185" s="17"/>
    </row>
    <row r="1186" spans="23:25" x14ac:dyDescent="0.2">
      <c r="W1186" s="17"/>
      <c r="X1186" s="17"/>
      <c r="Y1186" s="17"/>
    </row>
    <row r="1187" spans="23:25" x14ac:dyDescent="0.2">
      <c r="W1187" s="17"/>
      <c r="X1187" s="17"/>
      <c r="Y1187" s="17"/>
    </row>
    <row r="1188" spans="23:25" x14ac:dyDescent="0.2">
      <c r="W1188" s="17"/>
      <c r="X1188" s="17"/>
      <c r="Y1188" s="17"/>
    </row>
    <row r="1189" spans="23:25" x14ac:dyDescent="0.2">
      <c r="W1189" s="17"/>
      <c r="X1189" s="17"/>
      <c r="Y1189" s="17"/>
    </row>
    <row r="1190" spans="23:25" x14ac:dyDescent="0.2">
      <c r="W1190" s="17"/>
      <c r="X1190" s="17"/>
      <c r="Y1190" s="17"/>
    </row>
    <row r="1191" spans="23:25" x14ac:dyDescent="0.2">
      <c r="W1191" s="17"/>
      <c r="X1191" s="17"/>
      <c r="Y1191" s="17"/>
    </row>
    <row r="1192" spans="23:25" x14ac:dyDescent="0.2">
      <c r="W1192" s="17"/>
      <c r="X1192" s="17"/>
      <c r="Y1192" s="17"/>
    </row>
    <row r="1193" spans="23:25" x14ac:dyDescent="0.2">
      <c r="W1193" s="17"/>
      <c r="X1193" s="17"/>
      <c r="Y1193" s="17"/>
    </row>
    <row r="1194" spans="23:25" x14ac:dyDescent="0.2">
      <c r="W1194" s="17"/>
      <c r="X1194" s="17"/>
      <c r="Y1194" s="17"/>
    </row>
    <row r="1195" spans="23:25" x14ac:dyDescent="0.2">
      <c r="W1195" s="17"/>
      <c r="X1195" s="17"/>
      <c r="Y1195" s="17"/>
    </row>
    <row r="1196" spans="23:25" x14ac:dyDescent="0.2">
      <c r="W1196" s="17"/>
      <c r="X1196" s="17"/>
      <c r="Y1196" s="17"/>
    </row>
    <row r="1197" spans="23:25" x14ac:dyDescent="0.2">
      <c r="W1197" s="17"/>
      <c r="X1197" s="17"/>
      <c r="Y1197" s="17"/>
    </row>
    <row r="1198" spans="23:25" x14ac:dyDescent="0.2">
      <c r="W1198" s="17"/>
      <c r="X1198" s="17"/>
      <c r="Y1198" s="17"/>
    </row>
    <row r="1199" spans="23:25" x14ac:dyDescent="0.2">
      <c r="W1199" s="17"/>
      <c r="X1199" s="17"/>
      <c r="Y1199" s="17"/>
    </row>
    <row r="1200" spans="23:25" x14ac:dyDescent="0.2">
      <c r="W1200" s="17"/>
      <c r="X1200" s="17"/>
      <c r="Y1200" s="17"/>
    </row>
    <row r="1201" spans="23:25" x14ac:dyDescent="0.2">
      <c r="W1201" s="17"/>
      <c r="X1201" s="17"/>
      <c r="Y1201" s="17"/>
    </row>
    <row r="1202" spans="23:25" x14ac:dyDescent="0.2">
      <c r="W1202" s="17"/>
      <c r="X1202" s="17"/>
      <c r="Y1202" s="17"/>
    </row>
    <row r="1203" spans="23:25" x14ac:dyDescent="0.2">
      <c r="W1203" s="17"/>
      <c r="X1203" s="17"/>
      <c r="Y1203" s="17"/>
    </row>
    <row r="1204" spans="23:25" x14ac:dyDescent="0.2">
      <c r="W1204" s="17"/>
      <c r="X1204" s="17"/>
      <c r="Y1204" s="17"/>
    </row>
    <row r="1205" spans="23:25" x14ac:dyDescent="0.2">
      <c r="W1205" s="17"/>
      <c r="X1205" s="17"/>
      <c r="Y1205" s="17"/>
    </row>
    <row r="1206" spans="23:25" x14ac:dyDescent="0.2">
      <c r="W1206" s="17"/>
      <c r="X1206" s="17"/>
      <c r="Y1206" s="17"/>
    </row>
    <row r="1207" spans="23:25" x14ac:dyDescent="0.2">
      <c r="W1207" s="17"/>
      <c r="X1207" s="17"/>
      <c r="Y1207" s="17"/>
    </row>
    <row r="1208" spans="23:25" x14ac:dyDescent="0.2">
      <c r="W1208" s="17"/>
      <c r="X1208" s="17"/>
      <c r="Y1208" s="17"/>
    </row>
    <row r="1209" spans="23:25" x14ac:dyDescent="0.2">
      <c r="W1209" s="17"/>
      <c r="X1209" s="17"/>
      <c r="Y1209" s="17"/>
    </row>
    <row r="1210" spans="23:25" x14ac:dyDescent="0.2">
      <c r="W1210" s="17"/>
      <c r="X1210" s="17"/>
      <c r="Y1210" s="17"/>
    </row>
    <row r="1211" spans="23:25" x14ac:dyDescent="0.2">
      <c r="W1211" s="17"/>
      <c r="X1211" s="17"/>
      <c r="Y1211" s="17"/>
    </row>
    <row r="1212" spans="23:25" x14ac:dyDescent="0.2">
      <c r="W1212" s="17"/>
      <c r="X1212" s="17"/>
      <c r="Y1212" s="17"/>
    </row>
    <row r="1213" spans="23:25" x14ac:dyDescent="0.2">
      <c r="W1213" s="17"/>
      <c r="X1213" s="17"/>
      <c r="Y1213" s="17"/>
    </row>
    <row r="1214" spans="23:25" x14ac:dyDescent="0.2">
      <c r="W1214" s="17"/>
      <c r="X1214" s="17"/>
      <c r="Y1214" s="17"/>
    </row>
    <row r="1215" spans="23:25" x14ac:dyDescent="0.2">
      <c r="W1215" s="17"/>
      <c r="X1215" s="17"/>
      <c r="Y1215" s="17"/>
    </row>
    <row r="1216" spans="23:25" x14ac:dyDescent="0.2">
      <c r="W1216" s="17"/>
      <c r="X1216" s="17"/>
      <c r="Y1216" s="17"/>
    </row>
    <row r="1217" spans="23:25" x14ac:dyDescent="0.2">
      <c r="W1217" s="17"/>
      <c r="X1217" s="17"/>
      <c r="Y1217" s="17"/>
    </row>
    <row r="1218" spans="23:25" x14ac:dyDescent="0.2">
      <c r="W1218" s="17"/>
      <c r="X1218" s="17"/>
      <c r="Y1218" s="17"/>
    </row>
    <row r="1219" spans="23:25" x14ac:dyDescent="0.2">
      <c r="W1219" s="17"/>
      <c r="X1219" s="17"/>
      <c r="Y1219" s="17"/>
    </row>
    <row r="1220" spans="23:25" x14ac:dyDescent="0.2">
      <c r="W1220" s="17"/>
      <c r="X1220" s="17"/>
      <c r="Y1220" s="17"/>
    </row>
    <row r="1221" spans="23:25" x14ac:dyDescent="0.2">
      <c r="W1221" s="17"/>
      <c r="X1221" s="17"/>
      <c r="Y1221" s="17"/>
    </row>
    <row r="1222" spans="23:25" x14ac:dyDescent="0.2">
      <c r="W1222" s="17"/>
      <c r="X1222" s="17"/>
      <c r="Y1222" s="17"/>
    </row>
    <row r="1223" spans="23:25" x14ac:dyDescent="0.2">
      <c r="W1223" s="17"/>
      <c r="X1223" s="17"/>
      <c r="Y1223" s="17"/>
    </row>
    <row r="1224" spans="23:25" x14ac:dyDescent="0.2">
      <c r="W1224" s="17"/>
      <c r="X1224" s="17"/>
      <c r="Y1224" s="17"/>
    </row>
    <row r="1225" spans="23:25" x14ac:dyDescent="0.2">
      <c r="W1225" s="17"/>
      <c r="X1225" s="17"/>
      <c r="Y1225" s="17"/>
    </row>
    <row r="1226" spans="23:25" x14ac:dyDescent="0.2">
      <c r="W1226" s="17"/>
      <c r="X1226" s="17"/>
      <c r="Y1226" s="17"/>
    </row>
    <row r="1227" spans="23:25" x14ac:dyDescent="0.2">
      <c r="W1227" s="17"/>
      <c r="X1227" s="17"/>
      <c r="Y1227" s="17"/>
    </row>
    <row r="1228" spans="23:25" x14ac:dyDescent="0.2">
      <c r="W1228" s="17"/>
      <c r="X1228" s="17"/>
      <c r="Y1228" s="17"/>
    </row>
    <row r="1229" spans="23:25" x14ac:dyDescent="0.2">
      <c r="W1229" s="17"/>
      <c r="X1229" s="17"/>
      <c r="Y1229" s="17"/>
    </row>
    <row r="1230" spans="23:25" x14ac:dyDescent="0.2">
      <c r="W1230" s="17"/>
      <c r="X1230" s="17"/>
      <c r="Y1230" s="17"/>
    </row>
    <row r="1231" spans="23:25" x14ac:dyDescent="0.2">
      <c r="W1231" s="17"/>
      <c r="X1231" s="17"/>
      <c r="Y1231" s="17"/>
    </row>
    <row r="1232" spans="23:25" x14ac:dyDescent="0.2">
      <c r="W1232" s="17"/>
      <c r="X1232" s="17"/>
      <c r="Y1232" s="17"/>
    </row>
    <row r="1233" spans="23:25" x14ac:dyDescent="0.2">
      <c r="W1233" s="17"/>
      <c r="X1233" s="17"/>
      <c r="Y1233" s="17"/>
    </row>
    <row r="1234" spans="23:25" x14ac:dyDescent="0.2">
      <c r="W1234" s="17"/>
      <c r="X1234" s="17"/>
      <c r="Y1234" s="17"/>
    </row>
    <row r="1235" spans="23:25" x14ac:dyDescent="0.2">
      <c r="W1235" s="17"/>
      <c r="X1235" s="17"/>
      <c r="Y1235" s="17"/>
    </row>
    <row r="1236" spans="23:25" x14ac:dyDescent="0.2">
      <c r="W1236" s="17"/>
      <c r="X1236" s="17"/>
      <c r="Y1236" s="17"/>
    </row>
    <row r="1237" spans="23:25" x14ac:dyDescent="0.2">
      <c r="W1237" s="17"/>
      <c r="X1237" s="17"/>
      <c r="Y1237" s="17"/>
    </row>
    <row r="1238" spans="23:25" x14ac:dyDescent="0.2">
      <c r="W1238" s="17"/>
      <c r="X1238" s="17"/>
      <c r="Y1238" s="17"/>
    </row>
    <row r="1239" spans="23:25" x14ac:dyDescent="0.2">
      <c r="W1239" s="17"/>
      <c r="X1239" s="17"/>
      <c r="Y1239" s="17"/>
    </row>
    <row r="1240" spans="23:25" x14ac:dyDescent="0.2">
      <c r="W1240" s="17"/>
      <c r="X1240" s="17"/>
      <c r="Y1240" s="17"/>
    </row>
    <row r="1241" spans="23:25" x14ac:dyDescent="0.2">
      <c r="W1241" s="17"/>
      <c r="X1241" s="17"/>
      <c r="Y1241" s="17"/>
    </row>
    <row r="1242" spans="23:25" x14ac:dyDescent="0.2">
      <c r="W1242" s="17"/>
      <c r="X1242" s="17"/>
      <c r="Y1242" s="17"/>
    </row>
    <row r="1243" spans="23:25" x14ac:dyDescent="0.2">
      <c r="W1243" s="17"/>
      <c r="X1243" s="17"/>
      <c r="Y1243" s="17"/>
    </row>
    <row r="1244" spans="23:25" x14ac:dyDescent="0.2">
      <c r="W1244" s="17"/>
      <c r="X1244" s="17"/>
      <c r="Y1244" s="17"/>
    </row>
    <row r="1245" spans="23:25" x14ac:dyDescent="0.2">
      <c r="W1245" s="17"/>
      <c r="X1245" s="17"/>
      <c r="Y1245" s="17"/>
    </row>
    <row r="1246" spans="23:25" x14ac:dyDescent="0.2">
      <c r="W1246" s="17"/>
      <c r="X1246" s="17"/>
      <c r="Y1246" s="17"/>
    </row>
    <row r="1247" spans="23:25" x14ac:dyDescent="0.2">
      <c r="W1247" s="17"/>
      <c r="X1247" s="17"/>
      <c r="Y1247" s="17"/>
    </row>
    <row r="1248" spans="23:25" x14ac:dyDescent="0.2">
      <c r="W1248" s="17"/>
      <c r="X1248" s="17"/>
      <c r="Y1248" s="17"/>
    </row>
    <row r="1249" spans="23:25" x14ac:dyDescent="0.2">
      <c r="W1249" s="17"/>
      <c r="X1249" s="17"/>
      <c r="Y1249" s="17"/>
    </row>
    <row r="1250" spans="23:25" x14ac:dyDescent="0.2">
      <c r="W1250" s="17"/>
      <c r="X1250" s="17"/>
      <c r="Y1250" s="17"/>
    </row>
    <row r="1251" spans="23:25" x14ac:dyDescent="0.2">
      <c r="W1251" s="17"/>
      <c r="X1251" s="17"/>
      <c r="Y1251" s="17"/>
    </row>
    <row r="1252" spans="23:25" x14ac:dyDescent="0.2">
      <c r="W1252" s="17"/>
      <c r="X1252" s="17"/>
      <c r="Y1252" s="17"/>
    </row>
    <row r="1253" spans="23:25" x14ac:dyDescent="0.2">
      <c r="W1253" s="17"/>
      <c r="X1253" s="17"/>
      <c r="Y1253" s="17"/>
    </row>
    <row r="1254" spans="23:25" x14ac:dyDescent="0.2">
      <c r="W1254" s="17"/>
      <c r="X1254" s="17"/>
      <c r="Y1254" s="17"/>
    </row>
    <row r="1255" spans="23:25" x14ac:dyDescent="0.2">
      <c r="W1255" s="17"/>
      <c r="X1255" s="17"/>
      <c r="Y1255" s="17"/>
    </row>
    <row r="1256" spans="23:25" x14ac:dyDescent="0.2">
      <c r="W1256" s="17"/>
      <c r="X1256" s="17"/>
      <c r="Y1256" s="17"/>
    </row>
    <row r="1257" spans="23:25" x14ac:dyDescent="0.2">
      <c r="W1257" s="17"/>
      <c r="X1257" s="17"/>
      <c r="Y1257" s="17"/>
    </row>
    <row r="1258" spans="23:25" x14ac:dyDescent="0.2">
      <c r="W1258" s="17"/>
      <c r="X1258" s="17"/>
      <c r="Y1258" s="17"/>
    </row>
    <row r="1259" spans="23:25" x14ac:dyDescent="0.2">
      <c r="W1259" s="17"/>
      <c r="X1259" s="17"/>
      <c r="Y1259" s="17"/>
    </row>
    <row r="1260" spans="23:25" x14ac:dyDescent="0.2">
      <c r="W1260" s="17"/>
      <c r="X1260" s="17"/>
      <c r="Y1260" s="17"/>
    </row>
    <row r="1261" spans="23:25" x14ac:dyDescent="0.2">
      <c r="W1261" s="17"/>
      <c r="X1261" s="17"/>
      <c r="Y1261" s="17"/>
    </row>
    <row r="1262" spans="23:25" x14ac:dyDescent="0.2">
      <c r="W1262" s="17"/>
      <c r="X1262" s="17"/>
      <c r="Y1262" s="17"/>
    </row>
    <row r="1263" spans="23:25" x14ac:dyDescent="0.2">
      <c r="W1263" s="17"/>
      <c r="X1263" s="17"/>
      <c r="Y1263" s="17"/>
    </row>
    <row r="1264" spans="23:25" x14ac:dyDescent="0.2">
      <c r="W1264" s="17"/>
      <c r="X1264" s="17"/>
      <c r="Y1264" s="17"/>
    </row>
    <row r="1265" spans="23:25" x14ac:dyDescent="0.2">
      <c r="W1265" s="17"/>
      <c r="X1265" s="17"/>
      <c r="Y1265" s="17"/>
    </row>
    <row r="1266" spans="23:25" x14ac:dyDescent="0.2">
      <c r="W1266" s="17"/>
      <c r="X1266" s="17"/>
      <c r="Y1266" s="17"/>
    </row>
    <row r="1267" spans="23:25" x14ac:dyDescent="0.2">
      <c r="W1267" s="17"/>
      <c r="X1267" s="17"/>
      <c r="Y1267" s="17"/>
    </row>
    <row r="1268" spans="23:25" x14ac:dyDescent="0.2">
      <c r="W1268" s="17"/>
      <c r="X1268" s="17"/>
      <c r="Y1268" s="17"/>
    </row>
    <row r="1269" spans="23:25" x14ac:dyDescent="0.2">
      <c r="W1269" s="17"/>
      <c r="X1269" s="17"/>
      <c r="Y1269" s="17"/>
    </row>
    <row r="1270" spans="23:25" x14ac:dyDescent="0.2">
      <c r="W1270" s="17"/>
      <c r="X1270" s="17"/>
      <c r="Y1270" s="17"/>
    </row>
    <row r="1271" spans="23:25" x14ac:dyDescent="0.2">
      <c r="W1271" s="17"/>
      <c r="X1271" s="17"/>
      <c r="Y1271" s="17"/>
    </row>
    <row r="1272" spans="23:25" x14ac:dyDescent="0.2">
      <c r="W1272" s="17"/>
      <c r="X1272" s="17"/>
      <c r="Y1272" s="17"/>
    </row>
    <row r="1273" spans="23:25" x14ac:dyDescent="0.2">
      <c r="W1273" s="17"/>
      <c r="X1273" s="17"/>
      <c r="Y1273" s="17"/>
    </row>
    <row r="1274" spans="23:25" x14ac:dyDescent="0.2">
      <c r="W1274" s="17"/>
      <c r="X1274" s="17"/>
      <c r="Y1274" s="17"/>
    </row>
    <row r="1275" spans="23:25" x14ac:dyDescent="0.2">
      <c r="W1275" s="17"/>
      <c r="X1275" s="17"/>
      <c r="Y1275" s="17"/>
    </row>
    <row r="1276" spans="23:25" x14ac:dyDescent="0.2">
      <c r="W1276" s="17"/>
      <c r="X1276" s="17"/>
      <c r="Y1276" s="17"/>
    </row>
    <row r="1277" spans="23:25" x14ac:dyDescent="0.2">
      <c r="W1277" s="17"/>
      <c r="X1277" s="17"/>
      <c r="Y1277" s="17"/>
    </row>
    <row r="1278" spans="23:25" x14ac:dyDescent="0.2">
      <c r="W1278" s="17"/>
      <c r="X1278" s="17"/>
      <c r="Y1278" s="17"/>
    </row>
    <row r="1279" spans="23:25" x14ac:dyDescent="0.2">
      <c r="W1279" s="17"/>
      <c r="X1279" s="17"/>
      <c r="Y1279" s="17"/>
    </row>
    <row r="1280" spans="23:25" x14ac:dyDescent="0.2">
      <c r="W1280" s="17"/>
      <c r="X1280" s="17"/>
      <c r="Y1280" s="17"/>
    </row>
    <row r="1281" spans="23:25" x14ac:dyDescent="0.2">
      <c r="W1281" s="17"/>
      <c r="X1281" s="17"/>
      <c r="Y1281" s="17"/>
    </row>
    <row r="1282" spans="23:25" x14ac:dyDescent="0.2">
      <c r="W1282" s="17"/>
      <c r="X1282" s="17"/>
      <c r="Y1282" s="17"/>
    </row>
    <row r="1283" spans="23:25" x14ac:dyDescent="0.2">
      <c r="W1283" s="17"/>
      <c r="X1283" s="17"/>
      <c r="Y1283" s="17"/>
    </row>
    <row r="1284" spans="23:25" x14ac:dyDescent="0.2">
      <c r="W1284" s="17"/>
      <c r="X1284" s="17"/>
      <c r="Y1284" s="17"/>
    </row>
    <row r="1285" spans="23:25" x14ac:dyDescent="0.2">
      <c r="W1285" s="17"/>
      <c r="X1285" s="17"/>
      <c r="Y1285" s="17"/>
    </row>
    <row r="1286" spans="23:25" x14ac:dyDescent="0.2">
      <c r="W1286" s="17"/>
      <c r="X1286" s="17"/>
      <c r="Y1286" s="17"/>
    </row>
    <row r="1287" spans="23:25" x14ac:dyDescent="0.2">
      <c r="W1287" s="17"/>
      <c r="X1287" s="17"/>
      <c r="Y1287" s="17"/>
    </row>
    <row r="1288" spans="23:25" x14ac:dyDescent="0.2">
      <c r="W1288" s="17"/>
      <c r="X1288" s="17"/>
      <c r="Y1288" s="17"/>
    </row>
    <row r="1289" spans="23:25" x14ac:dyDescent="0.2">
      <c r="W1289" s="17"/>
      <c r="X1289" s="17"/>
      <c r="Y1289" s="17"/>
    </row>
    <row r="1290" spans="23:25" x14ac:dyDescent="0.2">
      <c r="W1290" s="17"/>
      <c r="X1290" s="17"/>
      <c r="Y1290" s="17"/>
    </row>
    <row r="1291" spans="23:25" x14ac:dyDescent="0.2">
      <c r="W1291" s="17"/>
      <c r="X1291" s="17"/>
      <c r="Y1291" s="17"/>
    </row>
    <row r="1292" spans="23:25" x14ac:dyDescent="0.2">
      <c r="W1292" s="17"/>
      <c r="X1292" s="17"/>
      <c r="Y1292" s="17"/>
    </row>
    <row r="1293" spans="23:25" x14ac:dyDescent="0.2">
      <c r="W1293" s="17"/>
      <c r="X1293" s="17"/>
      <c r="Y1293" s="17"/>
    </row>
    <row r="1294" spans="23:25" x14ac:dyDescent="0.2">
      <c r="W1294" s="17"/>
      <c r="X1294" s="17"/>
      <c r="Y1294" s="17"/>
    </row>
    <row r="1295" spans="23:25" x14ac:dyDescent="0.2">
      <c r="W1295" s="17"/>
      <c r="X1295" s="17"/>
      <c r="Y1295" s="17"/>
    </row>
    <row r="1296" spans="23:25" x14ac:dyDescent="0.2">
      <c r="W1296" s="17"/>
      <c r="X1296" s="17"/>
      <c r="Y1296" s="17"/>
    </row>
    <row r="1297" spans="23:25" x14ac:dyDescent="0.2">
      <c r="W1297" s="17"/>
      <c r="X1297" s="17"/>
      <c r="Y1297" s="17"/>
    </row>
    <row r="1298" spans="23:25" x14ac:dyDescent="0.2">
      <c r="W1298" s="17"/>
      <c r="X1298" s="17"/>
      <c r="Y1298" s="17"/>
    </row>
    <row r="1299" spans="23:25" x14ac:dyDescent="0.2">
      <c r="W1299" s="17"/>
      <c r="X1299" s="17"/>
      <c r="Y1299" s="17"/>
    </row>
    <row r="1300" spans="23:25" x14ac:dyDescent="0.2">
      <c r="W1300" s="17"/>
      <c r="X1300" s="17"/>
      <c r="Y1300" s="17"/>
    </row>
    <row r="1301" spans="23:25" x14ac:dyDescent="0.2">
      <c r="W1301" s="17"/>
      <c r="X1301" s="17"/>
      <c r="Y1301" s="17"/>
    </row>
    <row r="1302" spans="23:25" x14ac:dyDescent="0.2">
      <c r="W1302" s="17"/>
      <c r="X1302" s="17"/>
      <c r="Y1302" s="17"/>
    </row>
    <row r="1303" spans="23:25" x14ac:dyDescent="0.2">
      <c r="W1303" s="17"/>
      <c r="X1303" s="17"/>
      <c r="Y1303" s="17"/>
    </row>
    <row r="1304" spans="23:25" x14ac:dyDescent="0.2">
      <c r="W1304" s="17"/>
      <c r="X1304" s="17"/>
      <c r="Y1304" s="17"/>
    </row>
    <row r="1305" spans="23:25" x14ac:dyDescent="0.2">
      <c r="W1305" s="17"/>
      <c r="X1305" s="17"/>
      <c r="Y1305" s="17"/>
    </row>
    <row r="1306" spans="23:25" x14ac:dyDescent="0.2">
      <c r="W1306" s="17"/>
      <c r="X1306" s="17"/>
      <c r="Y1306" s="17"/>
    </row>
    <row r="1307" spans="23:25" x14ac:dyDescent="0.2">
      <c r="W1307" s="17"/>
      <c r="X1307" s="17"/>
      <c r="Y1307" s="17"/>
    </row>
    <row r="1308" spans="23:25" x14ac:dyDescent="0.2">
      <c r="W1308" s="17"/>
      <c r="X1308" s="17"/>
      <c r="Y1308" s="17"/>
    </row>
    <row r="1309" spans="23:25" x14ac:dyDescent="0.2">
      <c r="W1309" s="17"/>
      <c r="X1309" s="17"/>
      <c r="Y1309" s="17"/>
    </row>
    <row r="1310" spans="23:25" x14ac:dyDescent="0.2">
      <c r="W1310" s="17"/>
      <c r="X1310" s="17"/>
      <c r="Y1310" s="17"/>
    </row>
    <row r="1311" spans="23:25" x14ac:dyDescent="0.2">
      <c r="W1311" s="17"/>
      <c r="X1311" s="17"/>
      <c r="Y1311" s="17"/>
    </row>
    <row r="1312" spans="23:25" x14ac:dyDescent="0.2">
      <c r="W1312" s="17"/>
      <c r="X1312" s="17"/>
      <c r="Y1312" s="17"/>
    </row>
    <row r="1313" spans="23:25" x14ac:dyDescent="0.2">
      <c r="W1313" s="17"/>
      <c r="X1313" s="17"/>
      <c r="Y1313" s="17"/>
    </row>
    <row r="1314" spans="23:25" x14ac:dyDescent="0.2">
      <c r="W1314" s="17"/>
      <c r="X1314" s="17"/>
      <c r="Y1314" s="17"/>
    </row>
    <row r="1315" spans="23:25" x14ac:dyDescent="0.2">
      <c r="W1315" s="17"/>
      <c r="X1315" s="17"/>
      <c r="Y1315" s="17"/>
    </row>
    <row r="1316" spans="23:25" x14ac:dyDescent="0.2">
      <c r="W1316" s="17"/>
      <c r="X1316" s="17"/>
      <c r="Y1316" s="17"/>
    </row>
    <row r="1317" spans="23:25" x14ac:dyDescent="0.2">
      <c r="W1317" s="17"/>
      <c r="X1317" s="17"/>
      <c r="Y1317" s="17"/>
    </row>
    <row r="1318" spans="23:25" x14ac:dyDescent="0.2">
      <c r="W1318" s="17"/>
      <c r="X1318" s="17"/>
      <c r="Y1318" s="17"/>
    </row>
    <row r="1319" spans="23:25" x14ac:dyDescent="0.2">
      <c r="W1319" s="17"/>
      <c r="X1319" s="17"/>
      <c r="Y1319" s="17"/>
    </row>
    <row r="1320" spans="23:25" x14ac:dyDescent="0.2">
      <c r="W1320" s="17"/>
      <c r="X1320" s="17"/>
      <c r="Y1320" s="17"/>
    </row>
    <row r="1321" spans="23:25" x14ac:dyDescent="0.2">
      <c r="W1321" s="17"/>
      <c r="X1321" s="17"/>
      <c r="Y1321" s="17"/>
    </row>
    <row r="1322" spans="23:25" x14ac:dyDescent="0.2">
      <c r="W1322" s="17"/>
      <c r="X1322" s="17"/>
      <c r="Y1322" s="17"/>
    </row>
    <row r="1323" spans="23:25" x14ac:dyDescent="0.2">
      <c r="W1323" s="17"/>
      <c r="X1323" s="17"/>
      <c r="Y1323" s="17"/>
    </row>
    <row r="1324" spans="23:25" x14ac:dyDescent="0.2">
      <c r="W1324" s="17"/>
      <c r="X1324" s="17"/>
      <c r="Y1324" s="17"/>
    </row>
    <row r="1325" spans="23:25" x14ac:dyDescent="0.2">
      <c r="W1325" s="17"/>
      <c r="X1325" s="17"/>
      <c r="Y1325" s="17"/>
    </row>
    <row r="1326" spans="23:25" x14ac:dyDescent="0.2">
      <c r="W1326" s="17"/>
      <c r="X1326" s="17"/>
      <c r="Y1326" s="17"/>
    </row>
    <row r="1327" spans="23:25" x14ac:dyDescent="0.2">
      <c r="W1327" s="17"/>
      <c r="X1327" s="17"/>
      <c r="Y1327" s="17"/>
    </row>
    <row r="1328" spans="23:25" x14ac:dyDescent="0.2">
      <c r="W1328" s="17"/>
      <c r="X1328" s="17"/>
      <c r="Y1328" s="17"/>
    </row>
    <row r="1329" spans="23:25" x14ac:dyDescent="0.2">
      <c r="W1329" s="17"/>
      <c r="X1329" s="17"/>
      <c r="Y1329" s="17"/>
    </row>
    <row r="1330" spans="23:25" x14ac:dyDescent="0.2">
      <c r="W1330" s="17"/>
      <c r="X1330" s="17"/>
      <c r="Y1330" s="17"/>
    </row>
    <row r="1331" spans="23:25" x14ac:dyDescent="0.2">
      <c r="W1331" s="17"/>
      <c r="X1331" s="17"/>
      <c r="Y1331" s="17"/>
    </row>
    <row r="1332" spans="23:25" x14ac:dyDescent="0.2">
      <c r="W1332" s="17"/>
      <c r="X1332" s="17"/>
      <c r="Y1332" s="17"/>
    </row>
    <row r="1333" spans="23:25" x14ac:dyDescent="0.2">
      <c r="W1333" s="17"/>
      <c r="X1333" s="17"/>
      <c r="Y1333" s="17"/>
    </row>
    <row r="1334" spans="23:25" x14ac:dyDescent="0.2">
      <c r="W1334" s="17"/>
      <c r="X1334" s="17"/>
      <c r="Y1334" s="17"/>
    </row>
    <row r="1335" spans="23:25" x14ac:dyDescent="0.2">
      <c r="W1335" s="17"/>
      <c r="X1335" s="17"/>
      <c r="Y1335" s="17"/>
    </row>
    <row r="1336" spans="23:25" x14ac:dyDescent="0.2">
      <c r="W1336" s="17"/>
      <c r="X1336" s="17"/>
      <c r="Y1336" s="17"/>
    </row>
    <row r="1337" spans="23:25" x14ac:dyDescent="0.2">
      <c r="W1337" s="17"/>
      <c r="X1337" s="17"/>
      <c r="Y1337" s="17"/>
    </row>
    <row r="1338" spans="23:25" x14ac:dyDescent="0.2">
      <c r="W1338" s="17"/>
      <c r="X1338" s="17"/>
      <c r="Y1338" s="17"/>
    </row>
    <row r="1339" spans="23:25" x14ac:dyDescent="0.2">
      <c r="W1339" s="17"/>
      <c r="X1339" s="17"/>
      <c r="Y1339" s="17"/>
    </row>
    <row r="1340" spans="23:25" x14ac:dyDescent="0.2">
      <c r="W1340" s="17"/>
      <c r="X1340" s="17"/>
      <c r="Y1340" s="17"/>
    </row>
    <row r="1341" spans="23:25" x14ac:dyDescent="0.2">
      <c r="W1341" s="17"/>
      <c r="X1341" s="17"/>
      <c r="Y1341" s="17"/>
    </row>
    <row r="1342" spans="23:25" x14ac:dyDescent="0.2">
      <c r="W1342" s="17"/>
      <c r="X1342" s="17"/>
      <c r="Y1342" s="17"/>
    </row>
    <row r="1343" spans="23:25" x14ac:dyDescent="0.2">
      <c r="W1343" s="17"/>
      <c r="X1343" s="17"/>
      <c r="Y1343" s="17"/>
    </row>
    <row r="1344" spans="23:25" x14ac:dyDescent="0.2">
      <c r="W1344" s="17"/>
      <c r="X1344" s="17"/>
      <c r="Y1344" s="17"/>
    </row>
    <row r="1345" spans="23:25" x14ac:dyDescent="0.2">
      <c r="W1345" s="17"/>
      <c r="X1345" s="17"/>
      <c r="Y1345" s="17"/>
    </row>
    <row r="1346" spans="23:25" x14ac:dyDescent="0.2">
      <c r="W1346" s="17"/>
      <c r="X1346" s="17"/>
      <c r="Y1346" s="17"/>
    </row>
    <row r="1347" spans="23:25" x14ac:dyDescent="0.2">
      <c r="W1347" s="17"/>
      <c r="X1347" s="17"/>
      <c r="Y1347" s="17"/>
    </row>
    <row r="1348" spans="23:25" x14ac:dyDescent="0.2">
      <c r="W1348" s="17"/>
      <c r="X1348" s="17"/>
      <c r="Y1348" s="17"/>
    </row>
    <row r="1349" spans="23:25" x14ac:dyDescent="0.2">
      <c r="W1349" s="17"/>
      <c r="X1349" s="17"/>
      <c r="Y1349" s="17"/>
    </row>
    <row r="1350" spans="23:25" x14ac:dyDescent="0.2">
      <c r="W1350" s="17"/>
      <c r="X1350" s="17"/>
      <c r="Y1350" s="17"/>
    </row>
    <row r="1351" spans="23:25" x14ac:dyDescent="0.2">
      <c r="W1351" s="17"/>
      <c r="X1351" s="17"/>
      <c r="Y1351" s="17"/>
    </row>
    <row r="1352" spans="23:25" x14ac:dyDescent="0.2">
      <c r="W1352" s="17"/>
      <c r="X1352" s="17"/>
      <c r="Y1352" s="17"/>
    </row>
    <row r="1353" spans="23:25" x14ac:dyDescent="0.2">
      <c r="W1353" s="17"/>
      <c r="X1353" s="17"/>
      <c r="Y1353" s="17"/>
    </row>
    <row r="1354" spans="23:25" x14ac:dyDescent="0.2">
      <c r="W1354" s="17"/>
      <c r="X1354" s="17"/>
      <c r="Y1354" s="17"/>
    </row>
    <row r="1355" spans="23:25" x14ac:dyDescent="0.2">
      <c r="W1355" s="17"/>
      <c r="X1355" s="17"/>
      <c r="Y1355" s="17"/>
    </row>
    <row r="1356" spans="23:25" x14ac:dyDescent="0.2">
      <c r="W1356" s="17"/>
      <c r="X1356" s="17"/>
      <c r="Y1356" s="17"/>
    </row>
    <row r="1357" spans="23:25" x14ac:dyDescent="0.2">
      <c r="W1357" s="17"/>
      <c r="X1357" s="17"/>
      <c r="Y1357" s="17"/>
    </row>
    <row r="1358" spans="23:25" x14ac:dyDescent="0.2">
      <c r="W1358" s="17"/>
      <c r="X1358" s="17"/>
      <c r="Y1358" s="17"/>
    </row>
    <row r="1359" spans="23:25" x14ac:dyDescent="0.2">
      <c r="W1359" s="17"/>
      <c r="X1359" s="17"/>
      <c r="Y1359" s="17"/>
    </row>
    <row r="1360" spans="23:25" x14ac:dyDescent="0.2">
      <c r="W1360" s="17"/>
      <c r="X1360" s="17"/>
      <c r="Y1360" s="17"/>
    </row>
    <row r="1361" spans="23:25" x14ac:dyDescent="0.2">
      <c r="W1361" s="17"/>
      <c r="X1361" s="17"/>
      <c r="Y1361" s="17"/>
    </row>
    <row r="1362" spans="23:25" x14ac:dyDescent="0.2">
      <c r="W1362" s="17"/>
      <c r="X1362" s="17"/>
      <c r="Y1362" s="17"/>
    </row>
    <row r="1363" spans="23:25" x14ac:dyDescent="0.2">
      <c r="W1363" s="17"/>
      <c r="X1363" s="17"/>
      <c r="Y1363" s="17"/>
    </row>
    <row r="1364" spans="23:25" x14ac:dyDescent="0.2">
      <c r="W1364" s="17"/>
      <c r="X1364" s="17"/>
      <c r="Y1364" s="17"/>
    </row>
    <row r="1365" spans="23:25" x14ac:dyDescent="0.2">
      <c r="W1365" s="17"/>
      <c r="X1365" s="17"/>
      <c r="Y1365" s="17"/>
    </row>
    <row r="1366" spans="23:25" x14ac:dyDescent="0.2">
      <c r="W1366" s="17"/>
      <c r="X1366" s="17"/>
      <c r="Y1366" s="17"/>
    </row>
    <row r="1367" spans="23:25" x14ac:dyDescent="0.2">
      <c r="W1367" s="17"/>
      <c r="X1367" s="17"/>
      <c r="Y1367" s="17"/>
    </row>
    <row r="1368" spans="23:25" x14ac:dyDescent="0.2">
      <c r="W1368" s="17"/>
      <c r="X1368" s="17"/>
      <c r="Y1368" s="17"/>
    </row>
    <row r="1369" spans="23:25" x14ac:dyDescent="0.2">
      <c r="W1369" s="17"/>
      <c r="X1369" s="17"/>
      <c r="Y1369" s="17"/>
    </row>
    <row r="1370" spans="23:25" x14ac:dyDescent="0.2">
      <c r="W1370" s="17"/>
      <c r="X1370" s="17"/>
      <c r="Y1370" s="17"/>
    </row>
    <row r="1371" spans="23:25" x14ac:dyDescent="0.2">
      <c r="W1371" s="17"/>
      <c r="X1371" s="17"/>
      <c r="Y1371" s="17"/>
    </row>
    <row r="1372" spans="23:25" x14ac:dyDescent="0.2">
      <c r="W1372" s="17"/>
      <c r="X1372" s="17"/>
      <c r="Y1372" s="17"/>
    </row>
    <row r="1373" spans="23:25" x14ac:dyDescent="0.2">
      <c r="W1373" s="17"/>
      <c r="X1373" s="17"/>
      <c r="Y1373" s="17"/>
    </row>
    <row r="1374" spans="23:25" x14ac:dyDescent="0.2">
      <c r="W1374" s="17"/>
      <c r="X1374" s="17"/>
      <c r="Y1374" s="17"/>
    </row>
    <row r="1375" spans="23:25" x14ac:dyDescent="0.2">
      <c r="W1375" s="17"/>
      <c r="X1375" s="17"/>
      <c r="Y1375" s="17"/>
    </row>
    <row r="1376" spans="23:25" x14ac:dyDescent="0.2">
      <c r="W1376" s="17"/>
      <c r="X1376" s="17"/>
      <c r="Y1376" s="17"/>
    </row>
    <row r="1377" spans="23:25" x14ac:dyDescent="0.2">
      <c r="W1377" s="17"/>
      <c r="X1377" s="17"/>
      <c r="Y1377" s="17"/>
    </row>
    <row r="1378" spans="23:25" x14ac:dyDescent="0.2">
      <c r="W1378" s="17"/>
      <c r="X1378" s="17"/>
      <c r="Y1378" s="17"/>
    </row>
    <row r="1379" spans="23:25" x14ac:dyDescent="0.2">
      <c r="W1379" s="17"/>
      <c r="X1379" s="17"/>
      <c r="Y1379" s="17"/>
    </row>
    <row r="1380" spans="23:25" x14ac:dyDescent="0.2">
      <c r="W1380" s="17"/>
      <c r="X1380" s="17"/>
      <c r="Y1380" s="17"/>
    </row>
    <row r="1381" spans="23:25" x14ac:dyDescent="0.2">
      <c r="W1381" s="17"/>
      <c r="X1381" s="17"/>
      <c r="Y1381" s="17"/>
    </row>
    <row r="1382" spans="23:25" x14ac:dyDescent="0.2">
      <c r="W1382" s="17"/>
      <c r="X1382" s="17"/>
      <c r="Y1382" s="17"/>
    </row>
    <row r="1383" spans="23:25" x14ac:dyDescent="0.2">
      <c r="W1383" s="17"/>
      <c r="X1383" s="17"/>
      <c r="Y1383" s="17"/>
    </row>
    <row r="1384" spans="23:25" x14ac:dyDescent="0.2">
      <c r="W1384" s="17"/>
      <c r="X1384" s="17"/>
      <c r="Y1384" s="17"/>
    </row>
    <row r="1385" spans="23:25" x14ac:dyDescent="0.2">
      <c r="W1385" s="17"/>
      <c r="X1385" s="17"/>
      <c r="Y1385" s="17"/>
    </row>
    <row r="1386" spans="23:25" x14ac:dyDescent="0.2">
      <c r="W1386" s="17"/>
      <c r="X1386" s="17"/>
      <c r="Y1386" s="17"/>
    </row>
    <row r="1387" spans="23:25" x14ac:dyDescent="0.2">
      <c r="W1387" s="17"/>
      <c r="X1387" s="17"/>
      <c r="Y1387" s="17"/>
    </row>
    <row r="1388" spans="23:25" x14ac:dyDescent="0.2">
      <c r="W1388" s="17"/>
      <c r="X1388" s="17"/>
      <c r="Y1388" s="17"/>
    </row>
    <row r="1389" spans="23:25" x14ac:dyDescent="0.2">
      <c r="W1389" s="17"/>
      <c r="X1389" s="17"/>
      <c r="Y1389" s="17"/>
    </row>
    <row r="1390" spans="23:25" x14ac:dyDescent="0.2">
      <c r="W1390" s="17"/>
      <c r="X1390" s="17"/>
      <c r="Y1390" s="17"/>
    </row>
    <row r="1391" spans="23:25" x14ac:dyDescent="0.2">
      <c r="W1391" s="17"/>
      <c r="X1391" s="17"/>
      <c r="Y1391" s="17"/>
    </row>
    <row r="1392" spans="23:25" x14ac:dyDescent="0.2">
      <c r="W1392" s="17"/>
      <c r="X1392" s="17"/>
      <c r="Y1392" s="17"/>
    </row>
    <row r="1393" spans="23:25" x14ac:dyDescent="0.2">
      <c r="W1393" s="17"/>
      <c r="X1393" s="17"/>
      <c r="Y1393" s="17"/>
    </row>
    <row r="1394" spans="23:25" x14ac:dyDescent="0.2">
      <c r="W1394" s="17"/>
      <c r="X1394" s="17"/>
      <c r="Y1394" s="17"/>
    </row>
    <row r="1395" spans="23:25" x14ac:dyDescent="0.2">
      <c r="W1395" s="17"/>
      <c r="X1395" s="17"/>
      <c r="Y1395" s="17"/>
    </row>
    <row r="1396" spans="23:25" x14ac:dyDescent="0.2">
      <c r="W1396" s="17"/>
      <c r="X1396" s="17"/>
      <c r="Y1396" s="17"/>
    </row>
    <row r="1397" spans="23:25" x14ac:dyDescent="0.2">
      <c r="W1397" s="17"/>
      <c r="X1397" s="17"/>
      <c r="Y1397" s="17"/>
    </row>
    <row r="1398" spans="23:25" x14ac:dyDescent="0.2">
      <c r="W1398" s="17"/>
      <c r="X1398" s="17"/>
      <c r="Y1398" s="17"/>
    </row>
    <row r="1399" spans="23:25" x14ac:dyDescent="0.2">
      <c r="W1399" s="17"/>
      <c r="X1399" s="17"/>
      <c r="Y1399" s="17"/>
    </row>
    <row r="1400" spans="23:25" x14ac:dyDescent="0.2">
      <c r="W1400" s="17"/>
      <c r="X1400" s="17"/>
      <c r="Y1400" s="17"/>
    </row>
    <row r="1401" spans="23:25" x14ac:dyDescent="0.2">
      <c r="W1401" s="17"/>
      <c r="X1401" s="17"/>
      <c r="Y1401" s="17"/>
    </row>
    <row r="1402" spans="23:25" x14ac:dyDescent="0.2">
      <c r="W1402" s="17"/>
      <c r="X1402" s="17"/>
      <c r="Y1402" s="17"/>
    </row>
    <row r="1403" spans="23:25" x14ac:dyDescent="0.2">
      <c r="W1403" s="17"/>
      <c r="X1403" s="17"/>
      <c r="Y1403" s="17"/>
    </row>
    <row r="1404" spans="23:25" x14ac:dyDescent="0.2">
      <c r="W1404" s="17"/>
      <c r="X1404" s="17"/>
      <c r="Y1404" s="17"/>
    </row>
    <row r="1405" spans="23:25" x14ac:dyDescent="0.2">
      <c r="W1405" s="17"/>
      <c r="X1405" s="17"/>
      <c r="Y1405" s="17"/>
    </row>
    <row r="1406" spans="23:25" x14ac:dyDescent="0.2">
      <c r="W1406" s="17"/>
      <c r="X1406" s="17"/>
      <c r="Y1406" s="17"/>
    </row>
    <row r="1407" spans="23:25" x14ac:dyDescent="0.2">
      <c r="W1407" s="17"/>
      <c r="X1407" s="17"/>
      <c r="Y1407" s="17"/>
    </row>
    <row r="1408" spans="23:25" x14ac:dyDescent="0.2">
      <c r="W1408" s="17"/>
      <c r="X1408" s="17"/>
      <c r="Y1408" s="17"/>
    </row>
    <row r="1409" spans="23:25" x14ac:dyDescent="0.2">
      <c r="W1409" s="17"/>
      <c r="X1409" s="17"/>
      <c r="Y1409" s="17"/>
    </row>
    <row r="1410" spans="23:25" x14ac:dyDescent="0.2">
      <c r="W1410" s="17"/>
      <c r="X1410" s="17"/>
      <c r="Y1410" s="17"/>
    </row>
    <row r="1411" spans="23:25" x14ac:dyDescent="0.2">
      <c r="W1411" s="17"/>
      <c r="X1411" s="17"/>
      <c r="Y1411" s="17"/>
    </row>
    <row r="1412" spans="23:25" x14ac:dyDescent="0.2">
      <c r="W1412" s="17"/>
      <c r="X1412" s="17"/>
      <c r="Y1412" s="17"/>
    </row>
    <row r="1413" spans="23:25" x14ac:dyDescent="0.2">
      <c r="W1413" s="17"/>
      <c r="X1413" s="17"/>
      <c r="Y1413" s="17"/>
    </row>
    <row r="1414" spans="23:25" x14ac:dyDescent="0.2">
      <c r="W1414" s="17"/>
      <c r="X1414" s="17"/>
      <c r="Y1414" s="17"/>
    </row>
    <row r="1415" spans="23:25" x14ac:dyDescent="0.2">
      <c r="W1415" s="17"/>
      <c r="X1415" s="17"/>
      <c r="Y1415" s="17"/>
    </row>
    <row r="1416" spans="23:25" x14ac:dyDescent="0.2">
      <c r="W1416" s="17"/>
      <c r="X1416" s="17"/>
      <c r="Y1416" s="17"/>
    </row>
    <row r="1417" spans="23:25" x14ac:dyDescent="0.2">
      <c r="W1417" s="17"/>
      <c r="X1417" s="17"/>
      <c r="Y1417" s="17"/>
    </row>
    <row r="1418" spans="23:25" x14ac:dyDescent="0.2">
      <c r="W1418" s="17"/>
      <c r="X1418" s="17"/>
      <c r="Y1418" s="17"/>
    </row>
    <row r="1419" spans="23:25" x14ac:dyDescent="0.2">
      <c r="W1419" s="17"/>
      <c r="X1419" s="17"/>
      <c r="Y1419" s="17"/>
    </row>
    <row r="1420" spans="23:25" x14ac:dyDescent="0.2">
      <c r="W1420" s="17"/>
      <c r="X1420" s="17"/>
      <c r="Y1420" s="17"/>
    </row>
    <row r="1421" spans="23:25" x14ac:dyDescent="0.2">
      <c r="W1421" s="17"/>
      <c r="X1421" s="17"/>
      <c r="Y1421" s="17"/>
    </row>
    <row r="1422" spans="23:25" x14ac:dyDescent="0.2">
      <c r="W1422" s="17"/>
      <c r="X1422" s="17"/>
      <c r="Y1422" s="17"/>
    </row>
    <row r="1423" spans="23:25" x14ac:dyDescent="0.2">
      <c r="W1423" s="17"/>
      <c r="X1423" s="17"/>
      <c r="Y1423" s="17"/>
    </row>
    <row r="1424" spans="23:25" x14ac:dyDescent="0.2">
      <c r="W1424" s="17"/>
      <c r="X1424" s="17"/>
      <c r="Y1424" s="17"/>
    </row>
    <row r="1425" spans="23:25" x14ac:dyDescent="0.2">
      <c r="W1425" s="17"/>
      <c r="X1425" s="17"/>
      <c r="Y1425" s="17"/>
    </row>
    <row r="1426" spans="23:25" x14ac:dyDescent="0.2">
      <c r="W1426" s="17"/>
      <c r="X1426" s="17"/>
      <c r="Y1426" s="17"/>
    </row>
    <row r="1427" spans="23:25" x14ac:dyDescent="0.2">
      <c r="W1427" s="17"/>
      <c r="X1427" s="17"/>
      <c r="Y1427" s="17"/>
    </row>
    <row r="1428" spans="23:25" x14ac:dyDescent="0.2">
      <c r="W1428" s="17"/>
      <c r="X1428" s="17"/>
      <c r="Y1428" s="17"/>
    </row>
    <row r="1429" spans="23:25" x14ac:dyDescent="0.2">
      <c r="W1429" s="17"/>
      <c r="X1429" s="17"/>
      <c r="Y1429" s="17"/>
    </row>
    <row r="1430" spans="23:25" x14ac:dyDescent="0.2">
      <c r="W1430" s="17"/>
      <c r="X1430" s="17"/>
      <c r="Y1430" s="17"/>
    </row>
    <row r="1431" spans="23:25" x14ac:dyDescent="0.2">
      <c r="W1431" s="17"/>
      <c r="X1431" s="17"/>
      <c r="Y1431" s="17"/>
    </row>
    <row r="1432" spans="23:25" x14ac:dyDescent="0.2">
      <c r="W1432" s="17"/>
      <c r="X1432" s="17"/>
      <c r="Y1432" s="17"/>
    </row>
    <row r="1433" spans="23:25" x14ac:dyDescent="0.2">
      <c r="W1433" s="17"/>
      <c r="X1433" s="17"/>
      <c r="Y1433" s="17"/>
    </row>
    <row r="1434" spans="23:25" x14ac:dyDescent="0.2">
      <c r="W1434" s="17"/>
      <c r="X1434" s="17"/>
      <c r="Y1434" s="17"/>
    </row>
    <row r="1435" spans="23:25" x14ac:dyDescent="0.2">
      <c r="W1435" s="17"/>
      <c r="X1435" s="17"/>
      <c r="Y1435" s="17"/>
    </row>
    <row r="1436" spans="23:25" x14ac:dyDescent="0.2">
      <c r="W1436" s="17"/>
      <c r="X1436" s="17"/>
      <c r="Y1436" s="17"/>
    </row>
    <row r="1437" spans="23:25" x14ac:dyDescent="0.2">
      <c r="W1437" s="17"/>
      <c r="X1437" s="17"/>
      <c r="Y1437" s="17"/>
    </row>
    <row r="1438" spans="23:25" x14ac:dyDescent="0.2">
      <c r="W1438" s="17"/>
      <c r="X1438" s="17"/>
      <c r="Y1438" s="17"/>
    </row>
    <row r="1439" spans="23:25" x14ac:dyDescent="0.2">
      <c r="W1439" s="17"/>
      <c r="X1439" s="17"/>
      <c r="Y1439" s="17"/>
    </row>
    <row r="1440" spans="23:25" x14ac:dyDescent="0.2">
      <c r="W1440" s="17"/>
      <c r="X1440" s="17"/>
      <c r="Y1440" s="17"/>
    </row>
    <row r="1441" spans="23:25" x14ac:dyDescent="0.2">
      <c r="W1441" s="17"/>
      <c r="X1441" s="17"/>
      <c r="Y1441" s="17"/>
    </row>
    <row r="1442" spans="23:25" x14ac:dyDescent="0.2">
      <c r="W1442" s="17"/>
      <c r="X1442" s="17"/>
      <c r="Y1442" s="17"/>
    </row>
    <row r="1443" spans="23:25" x14ac:dyDescent="0.2">
      <c r="W1443" s="17"/>
      <c r="X1443" s="17"/>
      <c r="Y1443" s="17"/>
    </row>
    <row r="1444" spans="23:25" x14ac:dyDescent="0.2">
      <c r="W1444" s="17"/>
      <c r="X1444" s="17"/>
      <c r="Y1444" s="17"/>
    </row>
    <row r="1445" spans="23:25" x14ac:dyDescent="0.2">
      <c r="W1445" s="17"/>
      <c r="X1445" s="17"/>
      <c r="Y1445" s="17"/>
    </row>
    <row r="1446" spans="23:25" x14ac:dyDescent="0.2">
      <c r="W1446" s="17"/>
      <c r="X1446" s="17"/>
      <c r="Y1446" s="17"/>
    </row>
    <row r="1447" spans="23:25" x14ac:dyDescent="0.2">
      <c r="W1447" s="17"/>
      <c r="X1447" s="17"/>
      <c r="Y1447" s="17"/>
    </row>
    <row r="1448" spans="23:25" x14ac:dyDescent="0.2">
      <c r="W1448" s="17"/>
      <c r="X1448" s="17"/>
      <c r="Y1448" s="17"/>
    </row>
    <row r="1449" spans="23:25" x14ac:dyDescent="0.2">
      <c r="W1449" s="17"/>
      <c r="X1449" s="17"/>
      <c r="Y1449" s="17"/>
    </row>
    <row r="1450" spans="23:25" x14ac:dyDescent="0.2">
      <c r="W1450" s="17"/>
      <c r="X1450" s="17"/>
      <c r="Y1450" s="17"/>
    </row>
    <row r="1451" spans="23:25" x14ac:dyDescent="0.2">
      <c r="W1451" s="17"/>
      <c r="X1451" s="17"/>
      <c r="Y1451" s="17"/>
    </row>
    <row r="1452" spans="23:25" x14ac:dyDescent="0.2">
      <c r="W1452" s="17"/>
      <c r="X1452" s="17"/>
      <c r="Y1452" s="17"/>
    </row>
    <row r="1453" spans="23:25" x14ac:dyDescent="0.2">
      <c r="W1453" s="17"/>
      <c r="X1453" s="17"/>
      <c r="Y1453" s="17"/>
    </row>
    <row r="1454" spans="23:25" x14ac:dyDescent="0.2">
      <c r="W1454" s="17"/>
      <c r="X1454" s="17"/>
      <c r="Y1454" s="17"/>
    </row>
    <row r="1455" spans="23:25" x14ac:dyDescent="0.2">
      <c r="W1455" s="17"/>
      <c r="X1455" s="17"/>
      <c r="Y1455" s="17"/>
    </row>
    <row r="1456" spans="23:25" x14ac:dyDescent="0.2">
      <c r="W1456" s="17"/>
      <c r="X1456" s="17"/>
      <c r="Y1456" s="17"/>
    </row>
    <row r="1457" spans="23:25" x14ac:dyDescent="0.2">
      <c r="W1457" s="17"/>
      <c r="X1457" s="17"/>
      <c r="Y1457" s="17"/>
    </row>
    <row r="1458" spans="23:25" x14ac:dyDescent="0.2">
      <c r="W1458" s="17"/>
      <c r="X1458" s="17"/>
      <c r="Y1458" s="17"/>
    </row>
    <row r="1459" spans="23:25" x14ac:dyDescent="0.2">
      <c r="W1459" s="17"/>
      <c r="X1459" s="17"/>
      <c r="Y1459" s="17"/>
    </row>
    <row r="1460" spans="23:25" x14ac:dyDescent="0.2">
      <c r="W1460" s="17"/>
      <c r="X1460" s="17"/>
      <c r="Y1460" s="17"/>
    </row>
    <row r="1461" spans="23:25" x14ac:dyDescent="0.2">
      <c r="W1461" s="17"/>
      <c r="X1461" s="17"/>
      <c r="Y1461" s="17"/>
    </row>
    <row r="1462" spans="23:25" x14ac:dyDescent="0.2">
      <c r="W1462" s="17"/>
      <c r="X1462" s="17"/>
      <c r="Y1462" s="17"/>
    </row>
    <row r="1463" spans="23:25" x14ac:dyDescent="0.2">
      <c r="W1463" s="17"/>
      <c r="X1463" s="17"/>
      <c r="Y1463" s="17"/>
    </row>
    <row r="1464" spans="23:25" x14ac:dyDescent="0.2">
      <c r="W1464" s="17"/>
      <c r="X1464" s="17"/>
      <c r="Y1464" s="17"/>
    </row>
    <row r="1465" spans="23:25" x14ac:dyDescent="0.2">
      <c r="W1465" s="17"/>
      <c r="X1465" s="17"/>
      <c r="Y1465" s="17"/>
    </row>
    <row r="1466" spans="23:25" x14ac:dyDescent="0.2">
      <c r="W1466" s="17"/>
      <c r="X1466" s="17"/>
      <c r="Y1466" s="17"/>
    </row>
    <row r="1467" spans="23:25" x14ac:dyDescent="0.2">
      <c r="W1467" s="17"/>
      <c r="X1467" s="17"/>
      <c r="Y1467" s="17"/>
    </row>
    <row r="1468" spans="23:25" x14ac:dyDescent="0.2">
      <c r="W1468" s="17"/>
      <c r="X1468" s="17"/>
      <c r="Y1468" s="17"/>
    </row>
    <row r="1469" spans="23:25" x14ac:dyDescent="0.2">
      <c r="W1469" s="17"/>
      <c r="X1469" s="17"/>
      <c r="Y1469" s="17"/>
    </row>
    <row r="1470" spans="23:25" x14ac:dyDescent="0.2">
      <c r="W1470" s="17"/>
      <c r="X1470" s="17"/>
      <c r="Y1470" s="17"/>
    </row>
    <row r="1471" spans="23:25" x14ac:dyDescent="0.2">
      <c r="W1471" s="17"/>
      <c r="X1471" s="17"/>
      <c r="Y1471" s="17"/>
    </row>
    <row r="1472" spans="23:25" x14ac:dyDescent="0.2">
      <c r="W1472" s="17"/>
      <c r="X1472" s="17"/>
      <c r="Y1472" s="17"/>
    </row>
    <row r="1473" spans="23:25" x14ac:dyDescent="0.2">
      <c r="W1473" s="17"/>
      <c r="X1473" s="17"/>
      <c r="Y1473" s="17"/>
    </row>
    <row r="1474" spans="23:25" x14ac:dyDescent="0.2">
      <c r="W1474" s="17"/>
      <c r="X1474" s="17"/>
      <c r="Y1474" s="17"/>
    </row>
    <row r="1475" spans="23:25" x14ac:dyDescent="0.2">
      <c r="W1475" s="17"/>
      <c r="X1475" s="17"/>
      <c r="Y1475" s="17"/>
    </row>
    <row r="1476" spans="23:25" x14ac:dyDescent="0.2">
      <c r="W1476" s="17"/>
      <c r="X1476" s="17"/>
      <c r="Y1476" s="17"/>
    </row>
    <row r="1477" spans="23:25" x14ac:dyDescent="0.2">
      <c r="W1477" s="17"/>
      <c r="X1477" s="17"/>
      <c r="Y1477" s="17"/>
    </row>
    <row r="1478" spans="23:25" x14ac:dyDescent="0.2">
      <c r="W1478" s="17"/>
      <c r="X1478" s="17"/>
      <c r="Y1478" s="17"/>
    </row>
    <row r="1479" spans="23:25" x14ac:dyDescent="0.2">
      <c r="W1479" s="17"/>
      <c r="X1479" s="17"/>
      <c r="Y1479" s="17"/>
    </row>
    <row r="1480" spans="23:25" x14ac:dyDescent="0.2">
      <c r="W1480" s="17"/>
      <c r="X1480" s="17"/>
      <c r="Y1480" s="17"/>
    </row>
    <row r="1481" spans="23:25" x14ac:dyDescent="0.2">
      <c r="W1481" s="17"/>
      <c r="X1481" s="17"/>
      <c r="Y1481" s="17"/>
    </row>
    <row r="1482" spans="23:25" x14ac:dyDescent="0.2">
      <c r="W1482" s="17"/>
      <c r="X1482" s="17"/>
      <c r="Y1482" s="17"/>
    </row>
    <row r="1483" spans="23:25" x14ac:dyDescent="0.2">
      <c r="W1483" s="17"/>
      <c r="X1483" s="17"/>
      <c r="Y1483" s="17"/>
    </row>
    <row r="1484" spans="23:25" x14ac:dyDescent="0.2">
      <c r="W1484" s="17"/>
      <c r="X1484" s="17"/>
      <c r="Y1484" s="17"/>
    </row>
    <row r="1485" spans="23:25" x14ac:dyDescent="0.2">
      <c r="W1485" s="17"/>
      <c r="X1485" s="17"/>
      <c r="Y1485" s="17"/>
    </row>
    <row r="1486" spans="23:25" x14ac:dyDescent="0.2">
      <c r="W1486" s="17"/>
      <c r="X1486" s="17"/>
      <c r="Y1486" s="17"/>
    </row>
    <row r="1487" spans="23:25" x14ac:dyDescent="0.2">
      <c r="W1487" s="17"/>
      <c r="X1487" s="17"/>
      <c r="Y1487" s="17"/>
    </row>
    <row r="1488" spans="23:25" x14ac:dyDescent="0.2">
      <c r="W1488" s="17"/>
      <c r="X1488" s="17"/>
      <c r="Y1488" s="17"/>
    </row>
    <row r="1489" spans="23:25" x14ac:dyDescent="0.2">
      <c r="W1489" s="17"/>
      <c r="X1489" s="17"/>
      <c r="Y1489" s="17"/>
    </row>
    <row r="1490" spans="23:25" x14ac:dyDescent="0.2">
      <c r="W1490" s="17"/>
      <c r="X1490" s="17"/>
      <c r="Y1490" s="17"/>
    </row>
    <row r="1491" spans="23:25" x14ac:dyDescent="0.2">
      <c r="W1491" s="17"/>
      <c r="X1491" s="17"/>
      <c r="Y1491" s="17"/>
    </row>
    <row r="1492" spans="23:25" x14ac:dyDescent="0.2">
      <c r="W1492" s="17"/>
      <c r="X1492" s="17"/>
      <c r="Y1492" s="17"/>
    </row>
    <row r="1493" spans="23:25" x14ac:dyDescent="0.2">
      <c r="W1493" s="17"/>
      <c r="X1493" s="17"/>
      <c r="Y1493" s="17"/>
    </row>
    <row r="1494" spans="23:25" x14ac:dyDescent="0.2">
      <c r="W1494" s="17"/>
      <c r="X1494" s="17"/>
      <c r="Y1494" s="17"/>
    </row>
    <row r="1495" spans="23:25" x14ac:dyDescent="0.2">
      <c r="W1495" s="17"/>
      <c r="X1495" s="17"/>
      <c r="Y1495" s="17"/>
    </row>
    <row r="1496" spans="23:25" x14ac:dyDescent="0.2">
      <c r="W1496" s="17"/>
      <c r="X1496" s="17"/>
      <c r="Y1496" s="17"/>
    </row>
    <row r="1497" spans="23:25" x14ac:dyDescent="0.2">
      <c r="W1497" s="17"/>
      <c r="X1497" s="17"/>
      <c r="Y1497" s="17"/>
    </row>
    <row r="1498" spans="23:25" x14ac:dyDescent="0.2">
      <c r="W1498" s="17"/>
      <c r="X1498" s="17"/>
      <c r="Y1498" s="17"/>
    </row>
    <row r="1499" spans="23:25" x14ac:dyDescent="0.2">
      <c r="W1499" s="17"/>
      <c r="X1499" s="17"/>
      <c r="Y1499" s="17"/>
    </row>
    <row r="1500" spans="23:25" x14ac:dyDescent="0.2">
      <c r="W1500" s="17"/>
      <c r="X1500" s="17"/>
      <c r="Y1500" s="17"/>
    </row>
    <row r="1501" spans="23:25" x14ac:dyDescent="0.2">
      <c r="W1501" s="17"/>
      <c r="X1501" s="17"/>
      <c r="Y1501" s="17"/>
    </row>
    <row r="1502" spans="23:25" x14ac:dyDescent="0.2">
      <c r="W1502" s="17"/>
      <c r="X1502" s="17"/>
      <c r="Y1502" s="17"/>
    </row>
    <row r="1503" spans="23:25" x14ac:dyDescent="0.2">
      <c r="W1503" s="17"/>
      <c r="X1503" s="17"/>
      <c r="Y1503" s="17"/>
    </row>
    <row r="1504" spans="23:25" x14ac:dyDescent="0.2">
      <c r="W1504" s="17"/>
      <c r="X1504" s="17"/>
      <c r="Y1504" s="17"/>
    </row>
    <row r="1505" spans="23:25" x14ac:dyDescent="0.2">
      <c r="W1505" s="17"/>
      <c r="X1505" s="17"/>
      <c r="Y1505" s="17"/>
    </row>
    <row r="1506" spans="23:25" x14ac:dyDescent="0.2">
      <c r="W1506" s="17"/>
      <c r="X1506" s="17"/>
      <c r="Y1506" s="17"/>
    </row>
    <row r="1507" spans="23:25" x14ac:dyDescent="0.2">
      <c r="W1507" s="17"/>
      <c r="X1507" s="17"/>
      <c r="Y1507" s="17"/>
    </row>
    <row r="1508" spans="23:25" x14ac:dyDescent="0.2">
      <c r="W1508" s="17"/>
      <c r="X1508" s="17"/>
      <c r="Y1508" s="17"/>
    </row>
    <row r="1509" spans="23:25" x14ac:dyDescent="0.2">
      <c r="W1509" s="17"/>
      <c r="X1509" s="17"/>
      <c r="Y1509" s="17"/>
    </row>
    <row r="1510" spans="23:25" x14ac:dyDescent="0.2">
      <c r="W1510" s="17"/>
      <c r="X1510" s="17"/>
      <c r="Y1510" s="17"/>
    </row>
    <row r="1511" spans="23:25" x14ac:dyDescent="0.2">
      <c r="W1511" s="17"/>
      <c r="X1511" s="17"/>
      <c r="Y1511" s="17"/>
    </row>
    <row r="1512" spans="23:25" x14ac:dyDescent="0.2">
      <c r="W1512" s="17"/>
      <c r="X1512" s="17"/>
      <c r="Y1512" s="17"/>
    </row>
    <row r="1513" spans="23:25" x14ac:dyDescent="0.2">
      <c r="W1513" s="17"/>
      <c r="X1513" s="17"/>
      <c r="Y1513" s="17"/>
    </row>
    <row r="1514" spans="23:25" x14ac:dyDescent="0.2">
      <c r="W1514" s="17"/>
      <c r="X1514" s="17"/>
      <c r="Y1514" s="17"/>
    </row>
    <row r="1515" spans="23:25" x14ac:dyDescent="0.2">
      <c r="W1515" s="17"/>
      <c r="X1515" s="17"/>
      <c r="Y1515" s="17"/>
    </row>
    <row r="1516" spans="23:25" x14ac:dyDescent="0.2">
      <c r="W1516" s="17"/>
      <c r="X1516" s="17"/>
      <c r="Y1516" s="17"/>
    </row>
    <row r="1517" spans="23:25" x14ac:dyDescent="0.2">
      <c r="W1517" s="17"/>
      <c r="X1517" s="17"/>
      <c r="Y1517" s="17"/>
    </row>
    <row r="1518" spans="23:25" x14ac:dyDescent="0.2">
      <c r="W1518" s="17"/>
      <c r="X1518" s="17"/>
      <c r="Y1518" s="17"/>
    </row>
    <row r="1519" spans="23:25" x14ac:dyDescent="0.2">
      <c r="W1519" s="17"/>
      <c r="X1519" s="17"/>
      <c r="Y1519" s="17"/>
    </row>
    <row r="1520" spans="23:25" x14ac:dyDescent="0.2">
      <c r="W1520" s="17"/>
      <c r="X1520" s="17"/>
      <c r="Y1520" s="17"/>
    </row>
    <row r="1521" spans="23:25" x14ac:dyDescent="0.2">
      <c r="W1521" s="17"/>
      <c r="X1521" s="17"/>
      <c r="Y1521" s="17"/>
    </row>
    <row r="1522" spans="23:25" x14ac:dyDescent="0.2">
      <c r="W1522" s="17"/>
      <c r="X1522" s="17"/>
      <c r="Y1522" s="17"/>
    </row>
    <row r="1523" spans="23:25" x14ac:dyDescent="0.2">
      <c r="W1523" s="17"/>
      <c r="X1523" s="17"/>
      <c r="Y1523" s="17"/>
    </row>
    <row r="1524" spans="23:25" x14ac:dyDescent="0.2">
      <c r="W1524" s="17"/>
      <c r="X1524" s="17"/>
      <c r="Y1524" s="17"/>
    </row>
    <row r="1525" spans="23:25" x14ac:dyDescent="0.2">
      <c r="W1525" s="17"/>
      <c r="X1525" s="17"/>
      <c r="Y1525" s="17"/>
    </row>
    <row r="1526" spans="23:25" x14ac:dyDescent="0.2">
      <c r="W1526" s="17"/>
      <c r="X1526" s="17"/>
      <c r="Y1526" s="17"/>
    </row>
    <row r="1527" spans="23:25" x14ac:dyDescent="0.2">
      <c r="W1527" s="17"/>
      <c r="X1527" s="17"/>
      <c r="Y1527" s="17"/>
    </row>
    <row r="1528" spans="23:25" x14ac:dyDescent="0.2">
      <c r="W1528" s="17"/>
      <c r="X1528" s="17"/>
      <c r="Y1528" s="17"/>
    </row>
    <row r="1529" spans="23:25" x14ac:dyDescent="0.2">
      <c r="W1529" s="17"/>
      <c r="X1529" s="17"/>
      <c r="Y1529" s="17"/>
    </row>
    <row r="1530" spans="23:25" x14ac:dyDescent="0.2">
      <c r="W1530" s="17"/>
      <c r="X1530" s="17"/>
      <c r="Y1530" s="17"/>
    </row>
    <row r="1531" spans="23:25" x14ac:dyDescent="0.2">
      <c r="W1531" s="17"/>
      <c r="X1531" s="17"/>
      <c r="Y1531" s="17"/>
    </row>
    <row r="1532" spans="23:25" x14ac:dyDescent="0.2">
      <c r="W1532" s="17"/>
      <c r="X1532" s="17"/>
      <c r="Y1532" s="17"/>
    </row>
    <row r="1533" spans="23:25" x14ac:dyDescent="0.2">
      <c r="W1533" s="17"/>
      <c r="X1533" s="17"/>
      <c r="Y1533" s="17"/>
    </row>
    <row r="1534" spans="23:25" x14ac:dyDescent="0.2">
      <c r="W1534" s="17"/>
      <c r="X1534" s="17"/>
      <c r="Y1534" s="17"/>
    </row>
    <row r="1535" spans="23:25" x14ac:dyDescent="0.2">
      <c r="W1535" s="17"/>
      <c r="X1535" s="17"/>
      <c r="Y1535" s="17"/>
    </row>
    <row r="1536" spans="23:25" x14ac:dyDescent="0.2">
      <c r="W1536" s="17"/>
      <c r="X1536" s="17"/>
      <c r="Y1536" s="17"/>
    </row>
    <row r="1537" spans="23:25" x14ac:dyDescent="0.2">
      <c r="W1537" s="17"/>
      <c r="X1537" s="17"/>
      <c r="Y1537" s="17"/>
    </row>
    <row r="1538" spans="23:25" x14ac:dyDescent="0.2">
      <c r="W1538" s="17"/>
      <c r="X1538" s="17"/>
      <c r="Y1538" s="17"/>
    </row>
    <row r="1539" spans="23:25" x14ac:dyDescent="0.2">
      <c r="W1539" s="17"/>
      <c r="X1539" s="17"/>
      <c r="Y1539" s="17"/>
    </row>
    <row r="1540" spans="23:25" x14ac:dyDescent="0.2">
      <c r="W1540" s="17"/>
      <c r="X1540" s="17"/>
      <c r="Y1540" s="17"/>
    </row>
    <row r="1541" spans="23:25" x14ac:dyDescent="0.2">
      <c r="W1541" s="17"/>
      <c r="X1541" s="17"/>
      <c r="Y1541" s="17"/>
    </row>
    <row r="1542" spans="23:25" x14ac:dyDescent="0.2">
      <c r="W1542" s="17"/>
      <c r="X1542" s="17"/>
      <c r="Y1542" s="17"/>
    </row>
    <row r="1543" spans="23:25" x14ac:dyDescent="0.2">
      <c r="W1543" s="17"/>
      <c r="X1543" s="17"/>
      <c r="Y1543" s="17"/>
    </row>
    <row r="1544" spans="23:25" x14ac:dyDescent="0.2">
      <c r="W1544" s="17"/>
      <c r="X1544" s="17"/>
      <c r="Y1544" s="17"/>
    </row>
    <row r="1545" spans="23:25" x14ac:dyDescent="0.2">
      <c r="W1545" s="17"/>
      <c r="X1545" s="17"/>
      <c r="Y1545" s="17"/>
    </row>
    <row r="1546" spans="23:25" x14ac:dyDescent="0.2">
      <c r="W1546" s="17"/>
      <c r="X1546" s="17"/>
      <c r="Y1546" s="17"/>
    </row>
    <row r="1547" spans="23:25" x14ac:dyDescent="0.2">
      <c r="W1547" s="17"/>
      <c r="X1547" s="17"/>
      <c r="Y1547" s="17"/>
    </row>
    <row r="1548" spans="23:25" x14ac:dyDescent="0.2">
      <c r="W1548" s="17"/>
      <c r="X1548" s="17"/>
      <c r="Y1548" s="17"/>
    </row>
    <row r="1549" spans="23:25" x14ac:dyDescent="0.2">
      <c r="W1549" s="17"/>
      <c r="X1549" s="17"/>
      <c r="Y1549" s="17"/>
    </row>
    <row r="1550" spans="23:25" x14ac:dyDescent="0.2">
      <c r="W1550" s="17"/>
      <c r="X1550" s="17"/>
      <c r="Y1550" s="17"/>
    </row>
    <row r="1551" spans="23:25" x14ac:dyDescent="0.2">
      <c r="W1551" s="17"/>
      <c r="X1551" s="17"/>
      <c r="Y1551" s="17"/>
    </row>
    <row r="1552" spans="23:25" x14ac:dyDescent="0.2">
      <c r="W1552" s="17"/>
      <c r="X1552" s="17"/>
      <c r="Y1552" s="17"/>
    </row>
    <row r="1553" spans="23:25" x14ac:dyDescent="0.2">
      <c r="W1553" s="17"/>
      <c r="X1553" s="17"/>
      <c r="Y1553" s="17"/>
    </row>
    <row r="1554" spans="23:25" x14ac:dyDescent="0.2">
      <c r="W1554" s="17"/>
      <c r="X1554" s="17"/>
      <c r="Y1554" s="17"/>
    </row>
    <row r="1555" spans="23:25" x14ac:dyDescent="0.2">
      <c r="W1555" s="17"/>
      <c r="X1555" s="17"/>
      <c r="Y1555" s="17"/>
    </row>
    <row r="1556" spans="23:25" x14ac:dyDescent="0.2">
      <c r="W1556" s="17"/>
      <c r="X1556" s="17"/>
      <c r="Y1556" s="17"/>
    </row>
    <row r="1557" spans="23:25" x14ac:dyDescent="0.2">
      <c r="W1557" s="17"/>
      <c r="X1557" s="17"/>
      <c r="Y1557" s="17"/>
    </row>
    <row r="1558" spans="23:25" x14ac:dyDescent="0.2">
      <c r="W1558" s="17"/>
      <c r="X1558" s="17"/>
      <c r="Y1558" s="17"/>
    </row>
    <row r="1559" spans="23:25" x14ac:dyDescent="0.2">
      <c r="W1559" s="17"/>
      <c r="X1559" s="17"/>
      <c r="Y1559" s="17"/>
    </row>
    <row r="1560" spans="23:25" x14ac:dyDescent="0.2">
      <c r="W1560" s="17"/>
      <c r="X1560" s="17"/>
      <c r="Y1560" s="17"/>
    </row>
    <row r="1561" spans="23:25" x14ac:dyDescent="0.2">
      <c r="W1561" s="17"/>
      <c r="X1561" s="17"/>
      <c r="Y1561" s="17"/>
    </row>
    <row r="1562" spans="23:25" x14ac:dyDescent="0.2">
      <c r="W1562" s="17"/>
      <c r="X1562" s="17"/>
      <c r="Y1562" s="17"/>
    </row>
    <row r="1563" spans="23:25" x14ac:dyDescent="0.2">
      <c r="W1563" s="17"/>
      <c r="X1563" s="17"/>
      <c r="Y1563" s="17"/>
    </row>
    <row r="1564" spans="23:25" x14ac:dyDescent="0.2">
      <c r="W1564" s="17"/>
      <c r="X1564" s="17"/>
      <c r="Y1564" s="17"/>
    </row>
    <row r="1565" spans="23:25" x14ac:dyDescent="0.2">
      <c r="W1565" s="17"/>
      <c r="X1565" s="17"/>
      <c r="Y1565" s="17"/>
    </row>
    <row r="1566" spans="23:25" x14ac:dyDescent="0.2">
      <c r="W1566" s="17"/>
      <c r="X1566" s="17"/>
      <c r="Y1566" s="17"/>
    </row>
    <row r="1567" spans="23:25" x14ac:dyDescent="0.2">
      <c r="W1567" s="17"/>
      <c r="X1567" s="17"/>
      <c r="Y1567" s="17"/>
    </row>
    <row r="1568" spans="23:25" x14ac:dyDescent="0.2">
      <c r="W1568" s="17"/>
      <c r="X1568" s="17"/>
      <c r="Y1568" s="17"/>
    </row>
    <row r="1569" spans="23:25" x14ac:dyDescent="0.2">
      <c r="W1569" s="17"/>
      <c r="X1569" s="17"/>
      <c r="Y1569" s="17"/>
    </row>
    <row r="1570" spans="23:25" x14ac:dyDescent="0.2">
      <c r="W1570" s="17"/>
      <c r="X1570" s="17"/>
      <c r="Y1570" s="17"/>
    </row>
    <row r="1571" spans="23:25" x14ac:dyDescent="0.2">
      <c r="W1571" s="17"/>
      <c r="X1571" s="17"/>
      <c r="Y1571" s="17"/>
    </row>
    <row r="1572" spans="23:25" x14ac:dyDescent="0.2">
      <c r="W1572" s="17"/>
      <c r="X1572" s="17"/>
      <c r="Y1572" s="17"/>
    </row>
    <row r="1573" spans="23:25" x14ac:dyDescent="0.2">
      <c r="W1573" s="17"/>
      <c r="X1573" s="17"/>
      <c r="Y1573" s="17"/>
    </row>
    <row r="1574" spans="23:25" x14ac:dyDescent="0.2">
      <c r="W1574" s="17"/>
      <c r="X1574" s="17"/>
      <c r="Y1574" s="17"/>
    </row>
    <row r="1575" spans="23:25" x14ac:dyDescent="0.2">
      <c r="W1575" s="17"/>
      <c r="X1575" s="17"/>
      <c r="Y1575" s="17"/>
    </row>
    <row r="1576" spans="23:25" x14ac:dyDescent="0.2">
      <c r="W1576" s="17"/>
      <c r="X1576" s="17"/>
      <c r="Y1576" s="17"/>
    </row>
    <row r="1577" spans="23:25" x14ac:dyDescent="0.2">
      <c r="W1577" s="17"/>
      <c r="X1577" s="17"/>
      <c r="Y1577" s="17"/>
    </row>
    <row r="1578" spans="23:25" x14ac:dyDescent="0.2">
      <c r="W1578" s="17"/>
      <c r="X1578" s="17"/>
      <c r="Y1578" s="17"/>
    </row>
    <row r="1579" spans="23:25" x14ac:dyDescent="0.2">
      <c r="W1579" s="17"/>
      <c r="X1579" s="17"/>
      <c r="Y1579" s="17"/>
    </row>
    <row r="1580" spans="23:25" x14ac:dyDescent="0.2">
      <c r="W1580" s="17"/>
      <c r="X1580" s="17"/>
      <c r="Y1580" s="17"/>
    </row>
    <row r="1581" spans="23:25" x14ac:dyDescent="0.2">
      <c r="W1581" s="17"/>
      <c r="X1581" s="17"/>
      <c r="Y1581" s="17"/>
    </row>
    <row r="1582" spans="23:25" x14ac:dyDescent="0.2">
      <c r="W1582" s="17"/>
      <c r="X1582" s="17"/>
      <c r="Y1582" s="17"/>
    </row>
    <row r="1583" spans="23:25" x14ac:dyDescent="0.2">
      <c r="W1583" s="17"/>
      <c r="X1583" s="17"/>
      <c r="Y1583" s="17"/>
    </row>
    <row r="1584" spans="23:25" x14ac:dyDescent="0.2">
      <c r="W1584" s="17"/>
      <c r="X1584" s="17"/>
      <c r="Y1584" s="17"/>
    </row>
    <row r="1585" spans="23:25" x14ac:dyDescent="0.2">
      <c r="W1585" s="17"/>
      <c r="X1585" s="17"/>
      <c r="Y1585" s="17"/>
    </row>
    <row r="1586" spans="23:25" x14ac:dyDescent="0.2">
      <c r="W1586" s="17"/>
      <c r="X1586" s="17"/>
      <c r="Y1586" s="17"/>
    </row>
    <row r="1587" spans="23:25" x14ac:dyDescent="0.2">
      <c r="W1587" s="17"/>
      <c r="X1587" s="17"/>
      <c r="Y1587" s="17"/>
    </row>
    <row r="1588" spans="23:25" x14ac:dyDescent="0.2">
      <c r="W1588" s="17"/>
      <c r="X1588" s="17"/>
      <c r="Y1588" s="17"/>
    </row>
    <row r="1589" spans="23:25" x14ac:dyDescent="0.2">
      <c r="W1589" s="17"/>
      <c r="X1589" s="17"/>
      <c r="Y1589" s="17"/>
    </row>
    <row r="1590" spans="23:25" x14ac:dyDescent="0.2">
      <c r="W1590" s="17"/>
      <c r="X1590" s="17"/>
      <c r="Y1590" s="17"/>
    </row>
    <row r="1591" spans="23:25" x14ac:dyDescent="0.2">
      <c r="W1591" s="17"/>
      <c r="X1591" s="17"/>
      <c r="Y1591" s="17"/>
    </row>
    <row r="1592" spans="23:25" x14ac:dyDescent="0.2">
      <c r="W1592" s="17"/>
      <c r="X1592" s="17"/>
      <c r="Y1592" s="17"/>
    </row>
    <row r="1593" spans="23:25" x14ac:dyDescent="0.2">
      <c r="W1593" s="17"/>
      <c r="X1593" s="17"/>
      <c r="Y1593" s="17"/>
    </row>
    <row r="1594" spans="23:25" x14ac:dyDescent="0.2">
      <c r="W1594" s="17"/>
      <c r="X1594" s="17"/>
      <c r="Y1594" s="17"/>
    </row>
    <row r="1595" spans="23:25" x14ac:dyDescent="0.2">
      <c r="W1595" s="17"/>
      <c r="X1595" s="17"/>
      <c r="Y1595" s="17"/>
    </row>
    <row r="1596" spans="23:25" x14ac:dyDescent="0.2">
      <c r="W1596" s="17"/>
      <c r="X1596" s="17"/>
      <c r="Y1596" s="17"/>
    </row>
    <row r="1597" spans="23:25" x14ac:dyDescent="0.2">
      <c r="W1597" s="17"/>
      <c r="X1597" s="17"/>
      <c r="Y1597" s="17"/>
    </row>
    <row r="1598" spans="23:25" x14ac:dyDescent="0.2">
      <c r="W1598" s="17"/>
      <c r="X1598" s="17"/>
      <c r="Y1598" s="17"/>
    </row>
    <row r="1599" spans="23:25" x14ac:dyDescent="0.2">
      <c r="W1599" s="17"/>
      <c r="X1599" s="17"/>
      <c r="Y1599" s="17"/>
    </row>
    <row r="1600" spans="23:25" x14ac:dyDescent="0.2">
      <c r="W1600" s="17"/>
      <c r="X1600" s="17"/>
      <c r="Y1600" s="17"/>
    </row>
    <row r="1601" spans="23:25" x14ac:dyDescent="0.2">
      <c r="W1601" s="17"/>
      <c r="X1601" s="17"/>
      <c r="Y1601" s="17"/>
    </row>
    <row r="1602" spans="23:25" x14ac:dyDescent="0.2">
      <c r="W1602" s="17"/>
      <c r="X1602" s="17"/>
      <c r="Y1602" s="17"/>
    </row>
    <row r="1603" spans="23:25" x14ac:dyDescent="0.2">
      <c r="W1603" s="17"/>
      <c r="X1603" s="17"/>
      <c r="Y1603" s="17"/>
    </row>
    <row r="1604" spans="23:25" x14ac:dyDescent="0.2">
      <c r="W1604" s="17"/>
      <c r="X1604" s="17"/>
      <c r="Y1604" s="17"/>
    </row>
    <row r="1605" spans="23:25" x14ac:dyDescent="0.2">
      <c r="W1605" s="17"/>
      <c r="X1605" s="17"/>
      <c r="Y1605" s="17"/>
    </row>
    <row r="1606" spans="23:25" x14ac:dyDescent="0.2">
      <c r="W1606" s="17"/>
      <c r="X1606" s="17"/>
      <c r="Y1606" s="17"/>
    </row>
    <row r="1607" spans="23:25" x14ac:dyDescent="0.2">
      <c r="W1607" s="17"/>
      <c r="X1607" s="17"/>
      <c r="Y1607" s="17"/>
    </row>
    <row r="1608" spans="23:25" x14ac:dyDescent="0.2">
      <c r="W1608" s="17"/>
      <c r="X1608" s="17"/>
      <c r="Y1608" s="17"/>
    </row>
    <row r="1609" spans="23:25" x14ac:dyDescent="0.2">
      <c r="W1609" s="17"/>
      <c r="X1609" s="17"/>
      <c r="Y1609" s="17"/>
    </row>
    <row r="1610" spans="23:25" x14ac:dyDescent="0.2">
      <c r="W1610" s="17"/>
      <c r="X1610" s="17"/>
      <c r="Y1610" s="17"/>
    </row>
    <row r="1611" spans="23:25" x14ac:dyDescent="0.2">
      <c r="W1611" s="17"/>
      <c r="X1611" s="17"/>
      <c r="Y1611" s="17"/>
    </row>
    <row r="1612" spans="23:25" x14ac:dyDescent="0.2">
      <c r="W1612" s="17"/>
      <c r="X1612" s="17"/>
      <c r="Y1612" s="17"/>
    </row>
    <row r="1613" spans="23:25" x14ac:dyDescent="0.2">
      <c r="W1613" s="17"/>
      <c r="X1613" s="17"/>
      <c r="Y1613" s="17"/>
    </row>
    <row r="1614" spans="23:25" x14ac:dyDescent="0.2">
      <c r="W1614" s="17"/>
      <c r="X1614" s="17"/>
      <c r="Y1614" s="17"/>
    </row>
    <row r="1615" spans="23:25" x14ac:dyDescent="0.2">
      <c r="W1615" s="17"/>
      <c r="X1615" s="17"/>
      <c r="Y1615" s="17"/>
    </row>
    <row r="1616" spans="23:25" x14ac:dyDescent="0.2">
      <c r="W1616" s="17"/>
      <c r="X1616" s="17"/>
      <c r="Y1616" s="17"/>
    </row>
    <row r="1617" spans="23:25" x14ac:dyDescent="0.2">
      <c r="W1617" s="17"/>
      <c r="X1617" s="17"/>
      <c r="Y1617" s="17"/>
    </row>
    <row r="1618" spans="23:25" x14ac:dyDescent="0.2">
      <c r="W1618" s="17"/>
      <c r="X1618" s="17"/>
      <c r="Y1618" s="17"/>
    </row>
    <row r="1619" spans="23:25" x14ac:dyDescent="0.2">
      <c r="W1619" s="17"/>
      <c r="X1619" s="17"/>
      <c r="Y1619" s="17"/>
    </row>
    <row r="1620" spans="23:25" x14ac:dyDescent="0.2">
      <c r="W1620" s="17"/>
      <c r="X1620" s="17"/>
      <c r="Y1620" s="17"/>
    </row>
    <row r="1621" spans="23:25" x14ac:dyDescent="0.2">
      <c r="W1621" s="17"/>
      <c r="X1621" s="17"/>
      <c r="Y1621" s="17"/>
    </row>
    <row r="1622" spans="23:25" x14ac:dyDescent="0.2">
      <c r="W1622" s="17"/>
      <c r="X1622" s="17"/>
      <c r="Y1622" s="17"/>
    </row>
    <row r="1623" spans="23:25" x14ac:dyDescent="0.2">
      <c r="W1623" s="17"/>
      <c r="X1623" s="17"/>
      <c r="Y1623" s="17"/>
    </row>
    <row r="1624" spans="23:25" x14ac:dyDescent="0.2">
      <c r="W1624" s="17"/>
      <c r="X1624" s="17"/>
      <c r="Y1624" s="17"/>
    </row>
    <row r="1625" spans="23:25" x14ac:dyDescent="0.2">
      <c r="W1625" s="17"/>
      <c r="X1625" s="17"/>
      <c r="Y1625" s="17"/>
    </row>
    <row r="1626" spans="23:25" x14ac:dyDescent="0.2">
      <c r="W1626" s="17"/>
      <c r="X1626" s="17"/>
      <c r="Y1626" s="17"/>
    </row>
    <row r="1627" spans="23:25" x14ac:dyDescent="0.2">
      <c r="W1627" s="17"/>
      <c r="X1627" s="17"/>
      <c r="Y1627" s="17"/>
    </row>
    <row r="1628" spans="23:25" x14ac:dyDescent="0.2">
      <c r="W1628" s="17"/>
      <c r="X1628" s="17"/>
      <c r="Y1628" s="17"/>
    </row>
    <row r="1629" spans="23:25" x14ac:dyDescent="0.2">
      <c r="W1629" s="17"/>
      <c r="X1629" s="17"/>
      <c r="Y1629" s="17"/>
    </row>
    <row r="1630" spans="23:25" x14ac:dyDescent="0.2">
      <c r="W1630" s="17"/>
      <c r="X1630" s="17"/>
      <c r="Y1630" s="17"/>
    </row>
    <row r="1631" spans="23:25" x14ac:dyDescent="0.2">
      <c r="W1631" s="17"/>
      <c r="X1631" s="17"/>
      <c r="Y1631" s="17"/>
    </row>
    <row r="1632" spans="23:25" x14ac:dyDescent="0.2">
      <c r="W1632" s="17"/>
      <c r="X1632" s="17"/>
      <c r="Y1632" s="17"/>
    </row>
    <row r="1633" spans="23:25" x14ac:dyDescent="0.2">
      <c r="W1633" s="17"/>
      <c r="X1633" s="17"/>
      <c r="Y1633" s="17"/>
    </row>
    <row r="1634" spans="23:25" x14ac:dyDescent="0.2">
      <c r="W1634" s="17"/>
      <c r="X1634" s="17"/>
      <c r="Y1634" s="17"/>
    </row>
    <row r="1635" spans="23:25" x14ac:dyDescent="0.2">
      <c r="W1635" s="17"/>
      <c r="X1635" s="17"/>
      <c r="Y1635" s="17"/>
    </row>
    <row r="1636" spans="23:25" x14ac:dyDescent="0.2">
      <c r="W1636" s="17"/>
      <c r="X1636" s="17"/>
      <c r="Y1636" s="17"/>
    </row>
    <row r="1637" spans="23:25" x14ac:dyDescent="0.2">
      <c r="W1637" s="17"/>
      <c r="X1637" s="17"/>
      <c r="Y1637" s="17"/>
    </row>
    <row r="1638" spans="23:25" x14ac:dyDescent="0.2">
      <c r="W1638" s="17"/>
      <c r="X1638" s="17"/>
      <c r="Y1638" s="17"/>
    </row>
    <row r="1639" spans="23:25" x14ac:dyDescent="0.2">
      <c r="W1639" s="17"/>
      <c r="X1639" s="17"/>
      <c r="Y1639" s="17"/>
    </row>
    <row r="1640" spans="23:25" x14ac:dyDescent="0.2">
      <c r="W1640" s="17"/>
      <c r="X1640" s="17"/>
      <c r="Y1640" s="17"/>
    </row>
    <row r="1641" spans="23:25" x14ac:dyDescent="0.2">
      <c r="W1641" s="17"/>
      <c r="X1641" s="17"/>
      <c r="Y1641" s="17"/>
    </row>
    <row r="1642" spans="23:25" x14ac:dyDescent="0.2">
      <c r="W1642" s="17"/>
      <c r="X1642" s="17"/>
      <c r="Y1642" s="17"/>
    </row>
    <row r="1643" spans="23:25" x14ac:dyDescent="0.2">
      <c r="W1643" s="17"/>
      <c r="X1643" s="17"/>
      <c r="Y1643" s="17"/>
    </row>
    <row r="1644" spans="23:25" x14ac:dyDescent="0.2">
      <c r="W1644" s="17"/>
      <c r="X1644" s="17"/>
      <c r="Y1644" s="17"/>
    </row>
    <row r="1645" spans="23:25" x14ac:dyDescent="0.2">
      <c r="W1645" s="17"/>
      <c r="X1645" s="17"/>
      <c r="Y1645" s="17"/>
    </row>
    <row r="1646" spans="23:25" x14ac:dyDescent="0.2">
      <c r="W1646" s="17"/>
      <c r="X1646" s="17"/>
      <c r="Y1646" s="17"/>
    </row>
    <row r="1647" spans="23:25" x14ac:dyDescent="0.2">
      <c r="W1647" s="17"/>
      <c r="X1647" s="17"/>
      <c r="Y1647" s="17"/>
    </row>
    <row r="1648" spans="23:25" x14ac:dyDescent="0.2">
      <c r="W1648" s="17"/>
      <c r="X1648" s="17"/>
      <c r="Y1648" s="17"/>
    </row>
    <row r="1649" spans="23:25" x14ac:dyDescent="0.2">
      <c r="W1649" s="17"/>
      <c r="X1649" s="17"/>
      <c r="Y1649" s="17"/>
    </row>
    <row r="1650" spans="23:25" x14ac:dyDescent="0.2">
      <c r="W1650" s="17"/>
      <c r="X1650" s="17"/>
      <c r="Y1650" s="17"/>
    </row>
    <row r="1651" spans="23:25" x14ac:dyDescent="0.2">
      <c r="W1651" s="17"/>
      <c r="X1651" s="17"/>
      <c r="Y1651" s="17"/>
    </row>
    <row r="1652" spans="23:25" x14ac:dyDescent="0.2">
      <c r="W1652" s="17"/>
      <c r="X1652" s="17"/>
      <c r="Y1652" s="17"/>
    </row>
    <row r="1653" spans="23:25" x14ac:dyDescent="0.2">
      <c r="W1653" s="17"/>
      <c r="X1653" s="17"/>
      <c r="Y1653" s="17"/>
    </row>
    <row r="1654" spans="23:25" x14ac:dyDescent="0.2">
      <c r="W1654" s="17"/>
      <c r="X1654" s="17"/>
      <c r="Y1654" s="17"/>
    </row>
    <row r="1655" spans="23:25" x14ac:dyDescent="0.2">
      <c r="W1655" s="17"/>
      <c r="X1655" s="17"/>
      <c r="Y1655" s="17"/>
    </row>
    <row r="1656" spans="23:25" x14ac:dyDescent="0.2">
      <c r="W1656" s="17"/>
      <c r="X1656" s="17"/>
      <c r="Y1656" s="17"/>
    </row>
    <row r="1657" spans="23:25" x14ac:dyDescent="0.2">
      <c r="W1657" s="17"/>
      <c r="X1657" s="17"/>
      <c r="Y1657" s="17"/>
    </row>
    <row r="1658" spans="23:25" x14ac:dyDescent="0.2">
      <c r="W1658" s="17"/>
      <c r="X1658" s="17"/>
      <c r="Y1658" s="17"/>
    </row>
    <row r="1659" spans="23:25" x14ac:dyDescent="0.2">
      <c r="W1659" s="17"/>
      <c r="X1659" s="17"/>
      <c r="Y1659" s="17"/>
    </row>
    <row r="1660" spans="23:25" x14ac:dyDescent="0.2">
      <c r="W1660" s="17"/>
      <c r="X1660" s="17"/>
      <c r="Y1660" s="17"/>
    </row>
    <row r="1661" spans="23:25" x14ac:dyDescent="0.2">
      <c r="W1661" s="17"/>
      <c r="X1661" s="17"/>
      <c r="Y1661" s="17"/>
    </row>
    <row r="1662" spans="23:25" x14ac:dyDescent="0.2">
      <c r="W1662" s="17"/>
      <c r="X1662" s="17"/>
      <c r="Y1662" s="17"/>
    </row>
    <row r="1663" spans="23:25" x14ac:dyDescent="0.2">
      <c r="W1663" s="17"/>
      <c r="X1663" s="17"/>
      <c r="Y1663" s="17"/>
    </row>
    <row r="1664" spans="23:25" x14ac:dyDescent="0.2">
      <c r="W1664" s="17"/>
      <c r="X1664" s="17"/>
      <c r="Y1664" s="17"/>
    </row>
    <row r="1665" spans="23:25" x14ac:dyDescent="0.2">
      <c r="W1665" s="17"/>
      <c r="X1665" s="17"/>
      <c r="Y1665" s="17"/>
    </row>
    <row r="1666" spans="23:25" x14ac:dyDescent="0.2">
      <c r="W1666" s="17"/>
      <c r="X1666" s="17"/>
      <c r="Y1666" s="17"/>
    </row>
    <row r="1667" spans="23:25" x14ac:dyDescent="0.2">
      <c r="W1667" s="17"/>
      <c r="X1667" s="17"/>
      <c r="Y1667" s="17"/>
    </row>
    <row r="1668" spans="23:25" x14ac:dyDescent="0.2">
      <c r="W1668" s="17"/>
      <c r="X1668" s="17"/>
      <c r="Y1668" s="17"/>
    </row>
    <row r="1669" spans="23:25" x14ac:dyDescent="0.2">
      <c r="W1669" s="17"/>
      <c r="X1669" s="17"/>
      <c r="Y1669" s="17"/>
    </row>
    <row r="1670" spans="23:25" x14ac:dyDescent="0.2">
      <c r="W1670" s="17"/>
      <c r="X1670" s="17"/>
      <c r="Y1670" s="17"/>
    </row>
    <row r="1671" spans="23:25" x14ac:dyDescent="0.2">
      <c r="W1671" s="17"/>
      <c r="X1671" s="17"/>
      <c r="Y1671" s="17"/>
    </row>
    <row r="1672" spans="23:25" x14ac:dyDescent="0.2">
      <c r="W1672" s="17"/>
      <c r="X1672" s="17"/>
      <c r="Y1672" s="17"/>
    </row>
    <row r="1673" spans="23:25" x14ac:dyDescent="0.2">
      <c r="W1673" s="17"/>
      <c r="X1673" s="17"/>
      <c r="Y1673" s="17"/>
    </row>
    <row r="1674" spans="23:25" x14ac:dyDescent="0.2">
      <c r="W1674" s="17"/>
      <c r="X1674" s="17"/>
      <c r="Y1674" s="17"/>
    </row>
    <row r="1675" spans="23:25" x14ac:dyDescent="0.2">
      <c r="W1675" s="17"/>
      <c r="X1675" s="17"/>
      <c r="Y1675" s="17"/>
    </row>
    <row r="1676" spans="23:25" x14ac:dyDescent="0.2">
      <c r="W1676" s="17"/>
      <c r="X1676" s="17"/>
      <c r="Y1676" s="17"/>
    </row>
    <row r="1677" spans="23:25" x14ac:dyDescent="0.2">
      <c r="W1677" s="17"/>
      <c r="X1677" s="17"/>
      <c r="Y1677" s="17"/>
    </row>
    <row r="1678" spans="23:25" x14ac:dyDescent="0.2">
      <c r="W1678" s="17"/>
      <c r="X1678" s="17"/>
      <c r="Y1678" s="17"/>
    </row>
    <row r="1679" spans="23:25" x14ac:dyDescent="0.2">
      <c r="W1679" s="17"/>
      <c r="X1679" s="17"/>
      <c r="Y1679" s="17"/>
    </row>
    <row r="1680" spans="23:25" x14ac:dyDescent="0.2">
      <c r="W1680" s="17"/>
      <c r="X1680" s="17"/>
      <c r="Y1680" s="17"/>
    </row>
    <row r="1681" spans="23:25" x14ac:dyDescent="0.2">
      <c r="W1681" s="17"/>
      <c r="X1681" s="17"/>
      <c r="Y1681" s="17"/>
    </row>
    <row r="1682" spans="23:25" x14ac:dyDescent="0.2">
      <c r="W1682" s="17"/>
      <c r="X1682" s="17"/>
      <c r="Y1682" s="17"/>
    </row>
    <row r="1683" spans="23:25" x14ac:dyDescent="0.2">
      <c r="W1683" s="17"/>
      <c r="X1683" s="17"/>
      <c r="Y1683" s="17"/>
    </row>
    <row r="1684" spans="23:25" x14ac:dyDescent="0.2">
      <c r="W1684" s="17"/>
      <c r="X1684" s="17"/>
      <c r="Y1684" s="17"/>
    </row>
    <row r="1685" spans="23:25" x14ac:dyDescent="0.2">
      <c r="W1685" s="17"/>
      <c r="X1685" s="17"/>
      <c r="Y1685" s="17"/>
    </row>
    <row r="1686" spans="23:25" x14ac:dyDescent="0.2">
      <c r="W1686" s="17"/>
      <c r="X1686" s="17"/>
      <c r="Y1686" s="17"/>
    </row>
    <row r="1687" spans="23:25" x14ac:dyDescent="0.2">
      <c r="W1687" s="17"/>
      <c r="X1687" s="17"/>
      <c r="Y1687" s="17"/>
    </row>
    <row r="1688" spans="23:25" x14ac:dyDescent="0.2">
      <c r="W1688" s="17"/>
      <c r="X1688" s="17"/>
      <c r="Y1688" s="17"/>
    </row>
    <row r="1689" spans="23:25" x14ac:dyDescent="0.2">
      <c r="W1689" s="17"/>
      <c r="X1689" s="17"/>
      <c r="Y1689" s="17"/>
    </row>
    <row r="1690" spans="23:25" x14ac:dyDescent="0.2">
      <c r="W1690" s="17"/>
      <c r="X1690" s="17"/>
      <c r="Y1690" s="17"/>
    </row>
    <row r="1691" spans="23:25" x14ac:dyDescent="0.2">
      <c r="W1691" s="17"/>
      <c r="X1691" s="17"/>
      <c r="Y1691" s="17"/>
    </row>
    <row r="1692" spans="23:25" x14ac:dyDescent="0.2">
      <c r="W1692" s="17"/>
      <c r="X1692" s="17"/>
      <c r="Y1692" s="17"/>
    </row>
    <row r="1693" spans="23:25" x14ac:dyDescent="0.2">
      <c r="W1693" s="17"/>
      <c r="X1693" s="17"/>
      <c r="Y1693" s="17"/>
    </row>
    <row r="1694" spans="23:25" x14ac:dyDescent="0.2">
      <c r="W1694" s="17"/>
      <c r="X1694" s="17"/>
      <c r="Y1694" s="17"/>
    </row>
    <row r="1695" spans="23:25" x14ac:dyDescent="0.2">
      <c r="W1695" s="17"/>
      <c r="X1695" s="17"/>
      <c r="Y1695" s="17"/>
    </row>
    <row r="1696" spans="23:25" x14ac:dyDescent="0.2">
      <c r="W1696" s="17"/>
      <c r="X1696" s="17"/>
      <c r="Y1696" s="17"/>
    </row>
    <row r="1697" spans="23:25" x14ac:dyDescent="0.2">
      <c r="W1697" s="17"/>
      <c r="X1697" s="17"/>
      <c r="Y1697" s="17"/>
    </row>
    <row r="1698" spans="23:25" x14ac:dyDescent="0.2">
      <c r="W1698" s="17"/>
      <c r="X1698" s="17"/>
      <c r="Y1698" s="17"/>
    </row>
    <row r="1699" spans="23:25" x14ac:dyDescent="0.2">
      <c r="W1699" s="17"/>
      <c r="X1699" s="17"/>
      <c r="Y1699" s="17"/>
    </row>
    <row r="1700" spans="23:25" x14ac:dyDescent="0.2">
      <c r="W1700" s="17"/>
      <c r="X1700" s="17"/>
      <c r="Y1700" s="17"/>
    </row>
    <row r="1701" spans="23:25" x14ac:dyDescent="0.2">
      <c r="W1701" s="17"/>
      <c r="X1701" s="17"/>
      <c r="Y1701" s="17"/>
    </row>
    <row r="1702" spans="23:25" x14ac:dyDescent="0.2">
      <c r="W1702" s="17"/>
      <c r="X1702" s="17"/>
      <c r="Y1702" s="17"/>
    </row>
    <row r="1703" spans="23:25" x14ac:dyDescent="0.2">
      <c r="W1703" s="17"/>
      <c r="X1703" s="17"/>
      <c r="Y1703" s="17"/>
    </row>
    <row r="1704" spans="23:25" x14ac:dyDescent="0.2">
      <c r="W1704" s="17"/>
      <c r="X1704" s="17"/>
      <c r="Y1704" s="17"/>
    </row>
    <row r="1705" spans="23:25" x14ac:dyDescent="0.2">
      <c r="W1705" s="17"/>
      <c r="X1705" s="17"/>
      <c r="Y1705" s="17"/>
    </row>
    <row r="1706" spans="23:25" x14ac:dyDescent="0.2">
      <c r="W1706" s="17"/>
      <c r="X1706" s="17"/>
      <c r="Y1706" s="17"/>
    </row>
    <row r="1707" spans="23:25" x14ac:dyDescent="0.2">
      <c r="W1707" s="17"/>
      <c r="X1707" s="17"/>
      <c r="Y1707" s="17"/>
    </row>
    <row r="1708" spans="23:25" x14ac:dyDescent="0.2">
      <c r="W1708" s="17"/>
      <c r="X1708" s="17"/>
      <c r="Y1708" s="17"/>
    </row>
    <row r="1709" spans="23:25" x14ac:dyDescent="0.2">
      <c r="W1709" s="17"/>
      <c r="X1709" s="17"/>
      <c r="Y1709" s="17"/>
    </row>
    <row r="1710" spans="23:25" x14ac:dyDescent="0.2">
      <c r="W1710" s="17"/>
      <c r="X1710" s="17"/>
      <c r="Y1710" s="17"/>
    </row>
    <row r="1711" spans="23:25" x14ac:dyDescent="0.2">
      <c r="W1711" s="17"/>
      <c r="X1711" s="17"/>
      <c r="Y1711" s="17"/>
    </row>
    <row r="1712" spans="23:25" x14ac:dyDescent="0.2">
      <c r="W1712" s="17"/>
      <c r="X1712" s="17"/>
      <c r="Y1712" s="17"/>
    </row>
    <row r="1713" spans="23:25" x14ac:dyDescent="0.2">
      <c r="W1713" s="17"/>
      <c r="X1713" s="17"/>
      <c r="Y1713" s="17"/>
    </row>
    <row r="1714" spans="23:25" x14ac:dyDescent="0.2">
      <c r="W1714" s="17"/>
      <c r="X1714" s="17"/>
      <c r="Y1714" s="17"/>
    </row>
    <row r="1715" spans="23:25" x14ac:dyDescent="0.2">
      <c r="W1715" s="17"/>
      <c r="X1715" s="17"/>
      <c r="Y1715" s="17"/>
    </row>
    <row r="1716" spans="23:25" x14ac:dyDescent="0.2">
      <c r="W1716" s="17"/>
      <c r="X1716" s="17"/>
      <c r="Y1716" s="17"/>
    </row>
    <row r="1717" spans="23:25" x14ac:dyDescent="0.2">
      <c r="W1717" s="17"/>
      <c r="X1717" s="17"/>
      <c r="Y1717" s="17"/>
    </row>
    <row r="1718" spans="23:25" x14ac:dyDescent="0.2">
      <c r="W1718" s="17"/>
      <c r="X1718" s="17"/>
      <c r="Y1718" s="17"/>
    </row>
    <row r="1719" spans="23:25" x14ac:dyDescent="0.2">
      <c r="W1719" s="17"/>
      <c r="X1719" s="17"/>
      <c r="Y1719" s="17"/>
    </row>
    <row r="1720" spans="23:25" x14ac:dyDescent="0.2">
      <c r="W1720" s="17"/>
      <c r="X1720" s="17"/>
      <c r="Y1720" s="17"/>
    </row>
    <row r="1721" spans="23:25" x14ac:dyDescent="0.2">
      <c r="W1721" s="17"/>
      <c r="X1721" s="17"/>
      <c r="Y1721" s="17"/>
    </row>
    <row r="1722" spans="23:25" x14ac:dyDescent="0.2">
      <c r="W1722" s="17"/>
      <c r="X1722" s="17"/>
      <c r="Y1722" s="17"/>
    </row>
    <row r="1723" spans="23:25" x14ac:dyDescent="0.2">
      <c r="W1723" s="17"/>
      <c r="X1723" s="17"/>
      <c r="Y1723" s="17"/>
    </row>
    <row r="1724" spans="23:25" x14ac:dyDescent="0.2">
      <c r="W1724" s="17"/>
      <c r="X1724" s="17"/>
      <c r="Y1724" s="17"/>
    </row>
    <row r="1725" spans="23:25" x14ac:dyDescent="0.2">
      <c r="W1725" s="17"/>
      <c r="X1725" s="17"/>
      <c r="Y1725" s="17"/>
    </row>
    <row r="1726" spans="23:25" x14ac:dyDescent="0.2">
      <c r="W1726" s="17"/>
      <c r="X1726" s="17"/>
      <c r="Y1726" s="17"/>
    </row>
    <row r="1727" spans="23:25" x14ac:dyDescent="0.2">
      <c r="W1727" s="17"/>
      <c r="X1727" s="17"/>
      <c r="Y1727" s="17"/>
    </row>
    <row r="1728" spans="23:25" x14ac:dyDescent="0.2">
      <c r="W1728" s="17"/>
      <c r="X1728" s="17"/>
      <c r="Y1728" s="17"/>
    </row>
    <row r="1729" spans="23:25" x14ac:dyDescent="0.2">
      <c r="W1729" s="17"/>
      <c r="X1729" s="17"/>
      <c r="Y1729" s="17"/>
    </row>
    <row r="1730" spans="23:25" x14ac:dyDescent="0.2">
      <c r="W1730" s="17"/>
      <c r="X1730" s="17"/>
      <c r="Y1730" s="17"/>
    </row>
    <row r="1731" spans="23:25" x14ac:dyDescent="0.2">
      <c r="W1731" s="17"/>
      <c r="X1731" s="17"/>
      <c r="Y1731" s="17"/>
    </row>
    <row r="1732" spans="23:25" x14ac:dyDescent="0.2">
      <c r="W1732" s="17"/>
      <c r="X1732" s="17"/>
      <c r="Y1732" s="17"/>
    </row>
    <row r="1733" spans="23:25" x14ac:dyDescent="0.2">
      <c r="W1733" s="17"/>
      <c r="X1733" s="17"/>
      <c r="Y1733" s="17"/>
    </row>
    <row r="1734" spans="23:25" x14ac:dyDescent="0.2">
      <c r="W1734" s="17"/>
      <c r="X1734" s="17"/>
      <c r="Y1734" s="17"/>
    </row>
    <row r="1735" spans="23:25" x14ac:dyDescent="0.2">
      <c r="W1735" s="17"/>
      <c r="X1735" s="17"/>
      <c r="Y1735" s="17"/>
    </row>
    <row r="1736" spans="23:25" x14ac:dyDescent="0.2">
      <c r="W1736" s="17"/>
      <c r="X1736" s="17"/>
      <c r="Y1736" s="17"/>
    </row>
    <row r="1737" spans="23:25" x14ac:dyDescent="0.2">
      <c r="W1737" s="17"/>
      <c r="X1737" s="17"/>
      <c r="Y1737" s="17"/>
    </row>
    <row r="1738" spans="23:25" x14ac:dyDescent="0.2">
      <c r="W1738" s="17"/>
      <c r="X1738" s="17"/>
      <c r="Y1738" s="17"/>
    </row>
    <row r="1739" spans="23:25" x14ac:dyDescent="0.2">
      <c r="W1739" s="17"/>
      <c r="X1739" s="17"/>
      <c r="Y1739" s="17"/>
    </row>
    <row r="1740" spans="23:25" x14ac:dyDescent="0.2">
      <c r="W1740" s="17"/>
      <c r="X1740" s="17"/>
      <c r="Y1740" s="17"/>
    </row>
    <row r="1741" spans="23:25" x14ac:dyDescent="0.2">
      <c r="W1741" s="17"/>
      <c r="X1741" s="17"/>
      <c r="Y1741" s="17"/>
    </row>
    <row r="1742" spans="23:25" x14ac:dyDescent="0.2">
      <c r="W1742" s="17"/>
      <c r="X1742" s="17"/>
      <c r="Y1742" s="17"/>
    </row>
    <row r="1743" spans="23:25" x14ac:dyDescent="0.2">
      <c r="W1743" s="17"/>
      <c r="X1743" s="17"/>
      <c r="Y1743" s="17"/>
    </row>
    <row r="1744" spans="23:25" x14ac:dyDescent="0.2">
      <c r="W1744" s="17"/>
      <c r="X1744" s="17"/>
      <c r="Y1744" s="17"/>
    </row>
    <row r="1745" spans="23:25" x14ac:dyDescent="0.2">
      <c r="W1745" s="17"/>
      <c r="X1745" s="17"/>
      <c r="Y1745" s="17"/>
    </row>
    <row r="1746" spans="23:25" x14ac:dyDescent="0.2">
      <c r="W1746" s="17"/>
      <c r="X1746" s="17"/>
      <c r="Y1746" s="17"/>
    </row>
    <row r="1747" spans="23:25" x14ac:dyDescent="0.2">
      <c r="W1747" s="17"/>
      <c r="X1747" s="17"/>
      <c r="Y1747" s="17"/>
    </row>
    <row r="1748" spans="23:25" x14ac:dyDescent="0.2">
      <c r="W1748" s="17"/>
      <c r="X1748" s="17"/>
      <c r="Y1748" s="17"/>
    </row>
    <row r="1749" spans="23:25" x14ac:dyDescent="0.2">
      <c r="W1749" s="17"/>
      <c r="X1749" s="17"/>
      <c r="Y1749" s="17"/>
    </row>
    <row r="1750" spans="23:25" x14ac:dyDescent="0.2">
      <c r="W1750" s="17"/>
      <c r="X1750" s="17"/>
      <c r="Y1750" s="17"/>
    </row>
    <row r="1751" spans="23:25" x14ac:dyDescent="0.2">
      <c r="W1751" s="17"/>
      <c r="X1751" s="17"/>
      <c r="Y1751" s="17"/>
    </row>
    <row r="1752" spans="23:25" x14ac:dyDescent="0.2">
      <c r="W1752" s="17"/>
      <c r="X1752" s="17"/>
      <c r="Y1752" s="17"/>
    </row>
    <row r="1753" spans="23:25" x14ac:dyDescent="0.2">
      <c r="W1753" s="17"/>
      <c r="X1753" s="17"/>
      <c r="Y1753" s="17"/>
    </row>
    <row r="1754" spans="23:25" x14ac:dyDescent="0.2">
      <c r="W1754" s="17"/>
      <c r="X1754" s="17"/>
      <c r="Y1754" s="17"/>
    </row>
    <row r="1755" spans="23:25" x14ac:dyDescent="0.2">
      <c r="W1755" s="17"/>
      <c r="X1755" s="17"/>
      <c r="Y1755" s="17"/>
    </row>
    <row r="1756" spans="23:25" x14ac:dyDescent="0.2">
      <c r="W1756" s="17"/>
      <c r="X1756" s="17"/>
      <c r="Y1756" s="17"/>
    </row>
    <row r="1757" spans="23:25" x14ac:dyDescent="0.2">
      <c r="W1757" s="17"/>
      <c r="X1757" s="17"/>
      <c r="Y1757" s="17"/>
    </row>
    <row r="1758" spans="23:25" x14ac:dyDescent="0.2">
      <c r="W1758" s="17"/>
      <c r="X1758" s="17"/>
      <c r="Y1758" s="17"/>
    </row>
    <row r="1759" spans="23:25" x14ac:dyDescent="0.2">
      <c r="W1759" s="17"/>
      <c r="X1759" s="17"/>
      <c r="Y1759" s="17"/>
    </row>
    <row r="1760" spans="23:25" x14ac:dyDescent="0.2">
      <c r="W1760" s="17"/>
      <c r="X1760" s="17"/>
      <c r="Y1760" s="17"/>
    </row>
    <row r="1761" spans="23:25" x14ac:dyDescent="0.2">
      <c r="W1761" s="17"/>
      <c r="X1761" s="17"/>
      <c r="Y1761" s="17"/>
    </row>
    <row r="1762" spans="23:25" x14ac:dyDescent="0.2">
      <c r="W1762" s="17"/>
      <c r="X1762" s="17"/>
      <c r="Y1762" s="17"/>
    </row>
    <row r="1763" spans="23:25" x14ac:dyDescent="0.2">
      <c r="W1763" s="17"/>
      <c r="X1763" s="17"/>
      <c r="Y1763" s="17"/>
    </row>
    <row r="1764" spans="23:25" x14ac:dyDescent="0.2">
      <c r="W1764" s="17"/>
      <c r="X1764" s="17"/>
      <c r="Y1764" s="17"/>
    </row>
    <row r="1765" spans="23:25" x14ac:dyDescent="0.2">
      <c r="W1765" s="17"/>
      <c r="X1765" s="17"/>
      <c r="Y1765" s="17"/>
    </row>
    <row r="1766" spans="23:25" x14ac:dyDescent="0.2">
      <c r="W1766" s="17"/>
      <c r="X1766" s="17"/>
      <c r="Y1766" s="17"/>
    </row>
    <row r="1767" spans="23:25" x14ac:dyDescent="0.2">
      <c r="W1767" s="17"/>
      <c r="X1767" s="17"/>
      <c r="Y1767" s="17"/>
    </row>
    <row r="1768" spans="23:25" x14ac:dyDescent="0.2">
      <c r="W1768" s="17"/>
      <c r="X1768" s="17"/>
      <c r="Y1768" s="17"/>
    </row>
    <row r="1769" spans="23:25" x14ac:dyDescent="0.2">
      <c r="W1769" s="17"/>
      <c r="X1769" s="17"/>
      <c r="Y1769" s="17"/>
    </row>
    <row r="1770" spans="23:25" x14ac:dyDescent="0.2">
      <c r="W1770" s="17"/>
      <c r="X1770" s="17"/>
      <c r="Y1770" s="17"/>
    </row>
    <row r="1771" spans="23:25" x14ac:dyDescent="0.2">
      <c r="W1771" s="17"/>
      <c r="X1771" s="17"/>
      <c r="Y1771" s="17"/>
    </row>
    <row r="1772" spans="23:25" x14ac:dyDescent="0.2">
      <c r="W1772" s="17"/>
      <c r="X1772" s="17"/>
      <c r="Y1772" s="17"/>
    </row>
    <row r="1773" spans="23:25" x14ac:dyDescent="0.2">
      <c r="W1773" s="17"/>
      <c r="X1773" s="17"/>
      <c r="Y1773" s="17"/>
    </row>
    <row r="1774" spans="23:25" x14ac:dyDescent="0.2">
      <c r="W1774" s="17"/>
      <c r="X1774" s="17"/>
      <c r="Y1774" s="17"/>
    </row>
    <row r="1775" spans="23:25" x14ac:dyDescent="0.2">
      <c r="W1775" s="17"/>
      <c r="X1775" s="17"/>
      <c r="Y1775" s="17"/>
    </row>
    <row r="1776" spans="23:25" x14ac:dyDescent="0.2">
      <c r="W1776" s="17"/>
      <c r="X1776" s="17"/>
      <c r="Y1776" s="17"/>
    </row>
    <row r="1777" spans="23:25" x14ac:dyDescent="0.2">
      <c r="W1777" s="17"/>
      <c r="X1777" s="17"/>
      <c r="Y1777" s="17"/>
    </row>
    <row r="1778" spans="23:25" x14ac:dyDescent="0.2">
      <c r="W1778" s="17"/>
      <c r="X1778" s="17"/>
      <c r="Y1778" s="17"/>
    </row>
    <row r="1779" spans="23:25" x14ac:dyDescent="0.2">
      <c r="W1779" s="17"/>
      <c r="X1779" s="17"/>
      <c r="Y1779" s="17"/>
    </row>
    <row r="1780" spans="23:25" x14ac:dyDescent="0.2">
      <c r="W1780" s="17"/>
      <c r="X1780" s="17"/>
      <c r="Y1780" s="17"/>
    </row>
    <row r="1781" spans="23:25" x14ac:dyDescent="0.2">
      <c r="W1781" s="17"/>
      <c r="X1781" s="17"/>
      <c r="Y1781" s="17"/>
    </row>
    <row r="1782" spans="23:25" x14ac:dyDescent="0.2">
      <c r="W1782" s="17"/>
      <c r="X1782" s="17"/>
      <c r="Y1782" s="17"/>
    </row>
    <row r="1783" spans="23:25" x14ac:dyDescent="0.2">
      <c r="W1783" s="17"/>
      <c r="X1783" s="17"/>
      <c r="Y1783" s="17"/>
    </row>
    <row r="1784" spans="23:25" x14ac:dyDescent="0.2">
      <c r="W1784" s="17"/>
      <c r="X1784" s="17"/>
      <c r="Y1784" s="17"/>
    </row>
    <row r="1785" spans="23:25" x14ac:dyDescent="0.2">
      <c r="W1785" s="17"/>
      <c r="X1785" s="17"/>
      <c r="Y1785" s="17"/>
    </row>
    <row r="1786" spans="23:25" x14ac:dyDescent="0.2">
      <c r="W1786" s="17"/>
      <c r="X1786" s="17"/>
      <c r="Y1786" s="17"/>
    </row>
    <row r="1787" spans="23:25" x14ac:dyDescent="0.2">
      <c r="W1787" s="17"/>
      <c r="X1787" s="17"/>
      <c r="Y1787" s="17"/>
    </row>
    <row r="1788" spans="23:25" x14ac:dyDescent="0.2">
      <c r="W1788" s="17"/>
      <c r="X1788" s="17"/>
      <c r="Y1788" s="17"/>
    </row>
    <row r="1789" spans="23:25" x14ac:dyDescent="0.2">
      <c r="W1789" s="17"/>
      <c r="X1789" s="17"/>
      <c r="Y1789" s="17"/>
    </row>
    <row r="1790" spans="23:25" x14ac:dyDescent="0.2">
      <c r="W1790" s="17"/>
      <c r="X1790" s="17"/>
      <c r="Y1790" s="17"/>
    </row>
    <row r="1791" spans="23:25" x14ac:dyDescent="0.2">
      <c r="W1791" s="17"/>
      <c r="X1791" s="17"/>
      <c r="Y1791" s="17"/>
    </row>
    <row r="1792" spans="23:25" x14ac:dyDescent="0.2">
      <c r="W1792" s="17"/>
      <c r="X1792" s="17"/>
      <c r="Y1792" s="17"/>
    </row>
    <row r="1793" spans="23:25" x14ac:dyDescent="0.2">
      <c r="W1793" s="17"/>
      <c r="X1793" s="17"/>
      <c r="Y1793" s="17"/>
    </row>
    <row r="1794" spans="23:25" x14ac:dyDescent="0.2">
      <c r="W1794" s="17"/>
      <c r="X1794" s="17"/>
      <c r="Y1794" s="17"/>
    </row>
    <row r="1795" spans="23:25" x14ac:dyDescent="0.2">
      <c r="W1795" s="17"/>
      <c r="X1795" s="17"/>
      <c r="Y1795" s="17"/>
    </row>
    <row r="1796" spans="23:25" x14ac:dyDescent="0.2">
      <c r="W1796" s="17"/>
      <c r="X1796" s="17"/>
      <c r="Y1796" s="17"/>
    </row>
    <row r="1797" spans="23:25" x14ac:dyDescent="0.2">
      <c r="W1797" s="17"/>
      <c r="X1797" s="17"/>
      <c r="Y1797" s="17"/>
    </row>
    <row r="1798" spans="23:25" x14ac:dyDescent="0.2">
      <c r="W1798" s="17"/>
      <c r="X1798" s="17"/>
      <c r="Y1798" s="17"/>
    </row>
    <row r="1799" spans="23:25" x14ac:dyDescent="0.2">
      <c r="W1799" s="17"/>
      <c r="X1799" s="17"/>
      <c r="Y1799" s="17"/>
    </row>
    <row r="1800" spans="23:25" x14ac:dyDescent="0.2">
      <c r="W1800" s="17"/>
      <c r="X1800" s="17"/>
      <c r="Y1800" s="17"/>
    </row>
    <row r="1801" spans="23:25" x14ac:dyDescent="0.2">
      <c r="W1801" s="17"/>
      <c r="X1801" s="17"/>
      <c r="Y1801" s="17"/>
    </row>
    <row r="1802" spans="23:25" x14ac:dyDescent="0.2">
      <c r="W1802" s="17"/>
      <c r="X1802" s="17"/>
      <c r="Y1802" s="17"/>
    </row>
    <row r="1803" spans="23:25" x14ac:dyDescent="0.2">
      <c r="W1803" s="17"/>
      <c r="X1803" s="17"/>
      <c r="Y1803" s="17"/>
    </row>
    <row r="1804" spans="23:25" x14ac:dyDescent="0.2">
      <c r="W1804" s="17"/>
      <c r="X1804" s="17"/>
      <c r="Y1804" s="17"/>
    </row>
    <row r="1805" spans="23:25" x14ac:dyDescent="0.2">
      <c r="W1805" s="17"/>
      <c r="X1805" s="17"/>
      <c r="Y1805" s="17"/>
    </row>
    <row r="1806" spans="23:25" x14ac:dyDescent="0.2">
      <c r="W1806" s="17"/>
      <c r="X1806" s="17"/>
      <c r="Y1806" s="17"/>
    </row>
    <row r="1807" spans="23:25" x14ac:dyDescent="0.2">
      <c r="W1807" s="17"/>
      <c r="X1807" s="17"/>
      <c r="Y1807" s="17"/>
    </row>
    <row r="1808" spans="23:25" x14ac:dyDescent="0.2">
      <c r="W1808" s="17"/>
      <c r="X1808" s="17"/>
      <c r="Y1808" s="17"/>
    </row>
    <row r="1809" spans="23:25" x14ac:dyDescent="0.2">
      <c r="W1809" s="17"/>
      <c r="X1809" s="17"/>
      <c r="Y1809" s="17"/>
    </row>
    <row r="1810" spans="23:25" x14ac:dyDescent="0.2">
      <c r="W1810" s="17"/>
      <c r="X1810" s="17"/>
      <c r="Y1810" s="17"/>
    </row>
    <row r="1811" spans="23:25" x14ac:dyDescent="0.2">
      <c r="W1811" s="17"/>
      <c r="X1811" s="17"/>
      <c r="Y1811" s="17"/>
    </row>
    <row r="1812" spans="23:25" x14ac:dyDescent="0.2">
      <c r="W1812" s="17"/>
      <c r="X1812" s="17"/>
      <c r="Y1812" s="17"/>
    </row>
    <row r="1813" spans="23:25" x14ac:dyDescent="0.2">
      <c r="W1813" s="17"/>
      <c r="X1813" s="17"/>
      <c r="Y1813" s="17"/>
    </row>
    <row r="1814" spans="23:25" x14ac:dyDescent="0.2">
      <c r="W1814" s="17"/>
      <c r="X1814" s="17"/>
      <c r="Y1814" s="17"/>
    </row>
    <row r="1815" spans="23:25" x14ac:dyDescent="0.2">
      <c r="W1815" s="17"/>
      <c r="X1815" s="17"/>
      <c r="Y1815" s="17"/>
    </row>
    <row r="1816" spans="23:25" x14ac:dyDescent="0.2">
      <c r="W1816" s="17"/>
      <c r="X1816" s="17"/>
      <c r="Y1816" s="17"/>
    </row>
    <row r="1817" spans="23:25" x14ac:dyDescent="0.2">
      <c r="W1817" s="17"/>
      <c r="X1817" s="17"/>
      <c r="Y1817" s="17"/>
    </row>
    <row r="1818" spans="23:25" x14ac:dyDescent="0.2">
      <c r="W1818" s="17"/>
      <c r="X1818" s="17"/>
      <c r="Y1818" s="17"/>
    </row>
    <row r="1819" spans="23:25" x14ac:dyDescent="0.2">
      <c r="W1819" s="17"/>
      <c r="X1819" s="17"/>
      <c r="Y1819" s="17"/>
    </row>
    <row r="1820" spans="23:25" x14ac:dyDescent="0.2">
      <c r="W1820" s="17"/>
      <c r="X1820" s="17"/>
      <c r="Y1820" s="17"/>
    </row>
    <row r="1821" spans="23:25" x14ac:dyDescent="0.2">
      <c r="W1821" s="17"/>
      <c r="X1821" s="17"/>
      <c r="Y1821" s="17"/>
    </row>
    <row r="1822" spans="23:25" x14ac:dyDescent="0.2">
      <c r="W1822" s="17"/>
      <c r="X1822" s="17"/>
      <c r="Y1822" s="17"/>
    </row>
    <row r="1823" spans="23:25" x14ac:dyDescent="0.2">
      <c r="W1823" s="17"/>
      <c r="X1823" s="17"/>
      <c r="Y1823" s="17"/>
    </row>
    <row r="1824" spans="23:25" x14ac:dyDescent="0.2">
      <c r="W1824" s="17"/>
      <c r="X1824" s="17"/>
      <c r="Y1824" s="17"/>
    </row>
    <row r="1825" spans="23:25" x14ac:dyDescent="0.2">
      <c r="W1825" s="17"/>
      <c r="X1825" s="17"/>
      <c r="Y1825" s="17"/>
    </row>
    <row r="1826" spans="23:25" x14ac:dyDescent="0.2">
      <c r="W1826" s="17"/>
      <c r="X1826" s="17"/>
      <c r="Y1826" s="17"/>
    </row>
    <row r="1827" spans="23:25" x14ac:dyDescent="0.2">
      <c r="W1827" s="17"/>
      <c r="X1827" s="17"/>
      <c r="Y1827" s="17"/>
    </row>
    <row r="1828" spans="23:25" x14ac:dyDescent="0.2">
      <c r="W1828" s="17"/>
      <c r="X1828" s="17"/>
      <c r="Y1828" s="17"/>
    </row>
    <row r="1829" spans="23:25" x14ac:dyDescent="0.2">
      <c r="W1829" s="17"/>
      <c r="X1829" s="17"/>
      <c r="Y1829" s="17"/>
    </row>
    <row r="1830" spans="23:25" x14ac:dyDescent="0.2">
      <c r="W1830" s="17"/>
      <c r="X1830" s="17"/>
      <c r="Y1830" s="17"/>
    </row>
    <row r="1831" spans="23:25" x14ac:dyDescent="0.2">
      <c r="W1831" s="17"/>
      <c r="X1831" s="17"/>
      <c r="Y1831" s="17"/>
    </row>
    <row r="1832" spans="23:25" x14ac:dyDescent="0.2">
      <c r="W1832" s="17"/>
      <c r="X1832" s="17"/>
      <c r="Y1832" s="17"/>
    </row>
    <row r="1833" spans="23:25" x14ac:dyDescent="0.2">
      <c r="W1833" s="17"/>
      <c r="X1833" s="17"/>
      <c r="Y1833" s="17"/>
    </row>
    <row r="1834" spans="23:25" x14ac:dyDescent="0.2">
      <c r="W1834" s="17"/>
      <c r="X1834" s="17"/>
      <c r="Y1834" s="17"/>
    </row>
    <row r="1835" spans="23:25" x14ac:dyDescent="0.2">
      <c r="W1835" s="17"/>
      <c r="X1835" s="17"/>
      <c r="Y1835" s="17"/>
    </row>
    <row r="1836" spans="23:25" x14ac:dyDescent="0.2">
      <c r="W1836" s="17"/>
      <c r="X1836" s="17"/>
      <c r="Y1836" s="17"/>
    </row>
    <row r="1837" spans="23:25" x14ac:dyDescent="0.2">
      <c r="W1837" s="17"/>
      <c r="X1837" s="17"/>
      <c r="Y1837" s="17"/>
    </row>
    <row r="1838" spans="23:25" x14ac:dyDescent="0.2">
      <c r="W1838" s="17"/>
      <c r="X1838" s="17"/>
      <c r="Y1838" s="17"/>
    </row>
    <row r="1839" spans="23:25" x14ac:dyDescent="0.2">
      <c r="W1839" s="17"/>
      <c r="X1839" s="17"/>
      <c r="Y1839" s="17"/>
    </row>
    <row r="1840" spans="23:25" x14ac:dyDescent="0.2">
      <c r="W1840" s="17"/>
      <c r="X1840" s="17"/>
      <c r="Y1840" s="17"/>
    </row>
    <row r="1841" spans="23:25" x14ac:dyDescent="0.2">
      <c r="W1841" s="17"/>
      <c r="X1841" s="17"/>
      <c r="Y1841" s="17"/>
    </row>
    <row r="1842" spans="23:25" x14ac:dyDescent="0.2">
      <c r="W1842" s="17"/>
      <c r="X1842" s="17"/>
      <c r="Y1842" s="17"/>
    </row>
    <row r="1843" spans="23:25" x14ac:dyDescent="0.2">
      <c r="W1843" s="17"/>
      <c r="X1843" s="17"/>
      <c r="Y1843" s="17"/>
    </row>
    <row r="1844" spans="23:25" x14ac:dyDescent="0.2">
      <c r="W1844" s="17"/>
      <c r="X1844" s="17"/>
      <c r="Y1844" s="17"/>
    </row>
    <row r="1845" spans="23:25" x14ac:dyDescent="0.2">
      <c r="W1845" s="17"/>
      <c r="X1845" s="17"/>
      <c r="Y1845" s="17"/>
    </row>
    <row r="1846" spans="23:25" x14ac:dyDescent="0.2">
      <c r="W1846" s="17"/>
      <c r="X1846" s="17"/>
      <c r="Y1846" s="17"/>
    </row>
    <row r="1847" spans="23:25" x14ac:dyDescent="0.2">
      <c r="W1847" s="17"/>
      <c r="X1847" s="17"/>
      <c r="Y1847" s="17"/>
    </row>
    <row r="1848" spans="23:25" x14ac:dyDescent="0.2">
      <c r="W1848" s="17"/>
      <c r="X1848" s="17"/>
      <c r="Y1848" s="17"/>
    </row>
    <row r="1849" spans="23:25" x14ac:dyDescent="0.2">
      <c r="W1849" s="17"/>
      <c r="X1849" s="17"/>
      <c r="Y1849" s="17"/>
    </row>
    <row r="1850" spans="23:25" x14ac:dyDescent="0.2">
      <c r="W1850" s="17"/>
      <c r="X1850" s="17"/>
      <c r="Y1850" s="17"/>
    </row>
    <row r="1851" spans="23:25" x14ac:dyDescent="0.2">
      <c r="W1851" s="17"/>
      <c r="X1851" s="17"/>
      <c r="Y1851" s="17"/>
    </row>
    <row r="1852" spans="23:25" x14ac:dyDescent="0.2">
      <c r="W1852" s="17"/>
      <c r="X1852" s="17"/>
      <c r="Y1852" s="17"/>
    </row>
    <row r="1853" spans="23:25" x14ac:dyDescent="0.2">
      <c r="W1853" s="17"/>
      <c r="X1853" s="17"/>
      <c r="Y1853" s="17"/>
    </row>
    <row r="1854" spans="23:25" x14ac:dyDescent="0.2">
      <c r="W1854" s="17"/>
      <c r="X1854" s="17"/>
      <c r="Y1854" s="17"/>
    </row>
    <row r="1855" spans="23:25" x14ac:dyDescent="0.2">
      <c r="W1855" s="17"/>
      <c r="X1855" s="17"/>
      <c r="Y1855" s="17"/>
    </row>
    <row r="1856" spans="23:25" x14ac:dyDescent="0.2">
      <c r="W1856" s="17"/>
      <c r="X1856" s="17"/>
      <c r="Y1856" s="17"/>
    </row>
    <row r="1857" spans="23:25" x14ac:dyDescent="0.2">
      <c r="W1857" s="17"/>
      <c r="X1857" s="17"/>
      <c r="Y1857" s="17"/>
    </row>
    <row r="1858" spans="23:25" x14ac:dyDescent="0.2">
      <c r="W1858" s="17"/>
      <c r="X1858" s="17"/>
      <c r="Y1858" s="17"/>
    </row>
    <row r="1859" spans="23:25" x14ac:dyDescent="0.2">
      <c r="W1859" s="17"/>
      <c r="X1859" s="17"/>
      <c r="Y1859" s="17"/>
    </row>
    <row r="1860" spans="23:25" x14ac:dyDescent="0.2">
      <c r="W1860" s="17"/>
      <c r="X1860" s="17"/>
      <c r="Y1860" s="17"/>
    </row>
    <row r="1861" spans="23:25" x14ac:dyDescent="0.2">
      <c r="W1861" s="17"/>
      <c r="X1861" s="17"/>
      <c r="Y1861" s="17"/>
    </row>
    <row r="1862" spans="23:25" x14ac:dyDescent="0.2">
      <c r="W1862" s="17"/>
      <c r="X1862" s="17"/>
      <c r="Y1862" s="17"/>
    </row>
    <row r="1863" spans="23:25" x14ac:dyDescent="0.2">
      <c r="W1863" s="17"/>
      <c r="X1863" s="17"/>
      <c r="Y1863" s="17"/>
    </row>
    <row r="1864" spans="23:25" x14ac:dyDescent="0.2">
      <c r="W1864" s="17"/>
      <c r="X1864" s="17"/>
      <c r="Y1864" s="17"/>
    </row>
    <row r="1865" spans="23:25" x14ac:dyDescent="0.2">
      <c r="W1865" s="17"/>
      <c r="X1865" s="17"/>
      <c r="Y1865" s="17"/>
    </row>
    <row r="1866" spans="23:25" x14ac:dyDescent="0.2">
      <c r="W1866" s="17"/>
      <c r="X1866" s="17"/>
      <c r="Y1866" s="17"/>
    </row>
    <row r="1867" spans="23:25" x14ac:dyDescent="0.2">
      <c r="W1867" s="17"/>
      <c r="X1867" s="17"/>
      <c r="Y1867" s="17"/>
    </row>
    <row r="1868" spans="23:25" x14ac:dyDescent="0.2">
      <c r="W1868" s="17"/>
      <c r="X1868" s="17"/>
      <c r="Y1868" s="17"/>
    </row>
    <row r="1869" spans="23:25" x14ac:dyDescent="0.2">
      <c r="W1869" s="17"/>
      <c r="X1869" s="17"/>
      <c r="Y1869" s="17"/>
    </row>
    <row r="1870" spans="23:25" x14ac:dyDescent="0.2">
      <c r="W1870" s="17"/>
      <c r="X1870" s="17"/>
      <c r="Y1870" s="17"/>
    </row>
    <row r="1871" spans="23:25" x14ac:dyDescent="0.2">
      <c r="W1871" s="17"/>
      <c r="X1871" s="17"/>
      <c r="Y1871" s="17"/>
    </row>
    <row r="1872" spans="23:25" x14ac:dyDescent="0.2">
      <c r="W1872" s="17"/>
      <c r="X1872" s="17"/>
      <c r="Y1872" s="17"/>
    </row>
    <row r="1873" spans="23:25" x14ac:dyDescent="0.2">
      <c r="W1873" s="17"/>
      <c r="X1873" s="17"/>
      <c r="Y1873" s="17"/>
    </row>
    <row r="1874" spans="23:25" x14ac:dyDescent="0.2">
      <c r="W1874" s="17"/>
      <c r="X1874" s="17"/>
      <c r="Y1874" s="17"/>
    </row>
    <row r="1875" spans="23:25" x14ac:dyDescent="0.2">
      <c r="W1875" s="17"/>
      <c r="X1875" s="17"/>
      <c r="Y1875" s="17"/>
    </row>
    <row r="1876" spans="23:25" x14ac:dyDescent="0.2">
      <c r="W1876" s="17"/>
      <c r="X1876" s="17"/>
      <c r="Y1876" s="17"/>
    </row>
    <row r="1877" spans="23:25" x14ac:dyDescent="0.2">
      <c r="W1877" s="17"/>
      <c r="X1877" s="17"/>
      <c r="Y1877" s="17"/>
    </row>
    <row r="1878" spans="23:25" x14ac:dyDescent="0.2">
      <c r="W1878" s="17"/>
      <c r="X1878" s="17"/>
      <c r="Y1878" s="17"/>
    </row>
    <row r="1879" spans="23:25" x14ac:dyDescent="0.2">
      <c r="W1879" s="17"/>
      <c r="X1879" s="17"/>
      <c r="Y1879" s="17"/>
    </row>
    <row r="1880" spans="23:25" x14ac:dyDescent="0.2">
      <c r="W1880" s="17"/>
      <c r="X1880" s="17"/>
      <c r="Y1880" s="17"/>
    </row>
    <row r="1881" spans="23:25" x14ac:dyDescent="0.2">
      <c r="W1881" s="17"/>
      <c r="X1881" s="17"/>
      <c r="Y1881" s="17"/>
    </row>
    <row r="1882" spans="23:25" x14ac:dyDescent="0.2">
      <c r="W1882" s="17"/>
      <c r="X1882" s="17"/>
      <c r="Y1882" s="17"/>
    </row>
    <row r="1883" spans="23:25" x14ac:dyDescent="0.2">
      <c r="W1883" s="17"/>
      <c r="X1883" s="17"/>
      <c r="Y1883" s="17"/>
    </row>
    <row r="1884" spans="23:25" x14ac:dyDescent="0.2">
      <c r="W1884" s="17"/>
      <c r="X1884" s="17"/>
      <c r="Y1884" s="17"/>
    </row>
    <row r="1885" spans="23:25" x14ac:dyDescent="0.2">
      <c r="W1885" s="17"/>
      <c r="X1885" s="17"/>
      <c r="Y1885" s="17"/>
    </row>
    <row r="1886" spans="23:25" x14ac:dyDescent="0.2">
      <c r="W1886" s="17"/>
      <c r="X1886" s="17"/>
      <c r="Y1886" s="17"/>
    </row>
    <row r="1887" spans="23:25" x14ac:dyDescent="0.2">
      <c r="W1887" s="17"/>
      <c r="X1887" s="17"/>
      <c r="Y1887" s="17"/>
    </row>
    <row r="1888" spans="23:25" x14ac:dyDescent="0.2">
      <c r="W1888" s="17"/>
      <c r="X1888" s="17"/>
      <c r="Y1888" s="17"/>
    </row>
    <row r="1889" spans="23:25" x14ac:dyDescent="0.2">
      <c r="W1889" s="17"/>
      <c r="X1889" s="17"/>
      <c r="Y1889" s="17"/>
    </row>
    <row r="1890" spans="23:25" x14ac:dyDescent="0.2">
      <c r="W1890" s="17"/>
      <c r="X1890" s="17"/>
      <c r="Y1890" s="17"/>
    </row>
    <row r="1891" spans="23:25" x14ac:dyDescent="0.2">
      <c r="W1891" s="17"/>
      <c r="X1891" s="17"/>
      <c r="Y1891" s="17"/>
    </row>
    <row r="1892" spans="23:25" x14ac:dyDescent="0.2">
      <c r="W1892" s="17"/>
      <c r="X1892" s="17"/>
      <c r="Y1892" s="17"/>
    </row>
    <row r="1893" spans="23:25" x14ac:dyDescent="0.2">
      <c r="W1893" s="17"/>
      <c r="X1893" s="17"/>
      <c r="Y1893" s="17"/>
    </row>
    <row r="1894" spans="23:25" x14ac:dyDescent="0.2">
      <c r="W1894" s="17"/>
      <c r="X1894" s="17"/>
      <c r="Y1894" s="17"/>
    </row>
    <row r="1895" spans="23:25" x14ac:dyDescent="0.2">
      <c r="W1895" s="17"/>
      <c r="X1895" s="17"/>
      <c r="Y1895" s="17"/>
    </row>
    <row r="1896" spans="23:25" x14ac:dyDescent="0.2">
      <c r="W1896" s="17"/>
      <c r="X1896" s="17"/>
      <c r="Y1896" s="17"/>
    </row>
    <row r="1897" spans="23:25" x14ac:dyDescent="0.2">
      <c r="W1897" s="17"/>
      <c r="X1897" s="17"/>
      <c r="Y1897" s="17"/>
    </row>
    <row r="1898" spans="23:25" x14ac:dyDescent="0.2">
      <c r="W1898" s="17"/>
      <c r="X1898" s="17"/>
      <c r="Y1898" s="17"/>
    </row>
    <row r="1899" spans="23:25" x14ac:dyDescent="0.2">
      <c r="W1899" s="17"/>
      <c r="X1899" s="17"/>
      <c r="Y1899" s="17"/>
    </row>
    <row r="1900" spans="23:25" x14ac:dyDescent="0.2">
      <c r="W1900" s="17"/>
      <c r="X1900" s="17"/>
      <c r="Y1900" s="17"/>
    </row>
    <row r="1901" spans="23:25" x14ac:dyDescent="0.2">
      <c r="W1901" s="17"/>
      <c r="X1901" s="17"/>
      <c r="Y1901" s="17"/>
    </row>
    <row r="1902" spans="23:25" x14ac:dyDescent="0.2">
      <c r="W1902" s="17"/>
      <c r="X1902" s="17"/>
      <c r="Y1902" s="17"/>
    </row>
    <row r="1903" spans="23:25" x14ac:dyDescent="0.2">
      <c r="W1903" s="17"/>
      <c r="X1903" s="17"/>
      <c r="Y1903" s="17"/>
    </row>
    <row r="1904" spans="23:25" x14ac:dyDescent="0.2">
      <c r="W1904" s="17"/>
      <c r="X1904" s="17"/>
      <c r="Y1904" s="17"/>
    </row>
    <row r="1905" spans="23:25" x14ac:dyDescent="0.2">
      <c r="W1905" s="17"/>
      <c r="X1905" s="17"/>
      <c r="Y1905" s="17"/>
    </row>
    <row r="1906" spans="23:25" x14ac:dyDescent="0.2">
      <c r="W1906" s="17"/>
      <c r="X1906" s="17"/>
      <c r="Y1906" s="17"/>
    </row>
    <row r="1907" spans="23:25" x14ac:dyDescent="0.2">
      <c r="W1907" s="17"/>
      <c r="X1907" s="17"/>
      <c r="Y1907" s="17"/>
    </row>
    <row r="1908" spans="23:25" x14ac:dyDescent="0.2">
      <c r="W1908" s="17"/>
      <c r="X1908" s="17"/>
      <c r="Y1908" s="17"/>
    </row>
    <row r="1909" spans="23:25" x14ac:dyDescent="0.2">
      <c r="W1909" s="17"/>
      <c r="X1909" s="17"/>
      <c r="Y1909" s="17"/>
    </row>
    <row r="1910" spans="23:25" x14ac:dyDescent="0.2">
      <c r="W1910" s="17"/>
      <c r="X1910" s="17"/>
      <c r="Y1910" s="17"/>
    </row>
    <row r="1911" spans="23:25" x14ac:dyDescent="0.2">
      <c r="W1911" s="17"/>
      <c r="X1911" s="17"/>
      <c r="Y1911" s="17"/>
    </row>
    <row r="1912" spans="23:25" x14ac:dyDescent="0.2">
      <c r="W1912" s="17"/>
      <c r="X1912" s="17"/>
      <c r="Y1912" s="17"/>
    </row>
    <row r="1913" spans="23:25" x14ac:dyDescent="0.2">
      <c r="W1913" s="17"/>
      <c r="X1913" s="17"/>
      <c r="Y1913" s="17"/>
    </row>
    <row r="1914" spans="23:25" x14ac:dyDescent="0.2">
      <c r="W1914" s="17"/>
      <c r="X1914" s="17"/>
      <c r="Y1914" s="17"/>
    </row>
    <row r="1915" spans="23:25" x14ac:dyDescent="0.2">
      <c r="W1915" s="17"/>
      <c r="X1915" s="17"/>
      <c r="Y1915" s="17"/>
    </row>
    <row r="1916" spans="23:25" x14ac:dyDescent="0.2">
      <c r="W1916" s="17"/>
      <c r="X1916" s="17"/>
      <c r="Y1916" s="17"/>
    </row>
    <row r="1917" spans="23:25" x14ac:dyDescent="0.2">
      <c r="W1917" s="17"/>
      <c r="X1917" s="17"/>
      <c r="Y1917" s="17"/>
    </row>
    <row r="1918" spans="23:25" x14ac:dyDescent="0.2">
      <c r="W1918" s="17"/>
      <c r="X1918" s="17"/>
      <c r="Y1918" s="17"/>
    </row>
    <row r="1919" spans="23:25" x14ac:dyDescent="0.2">
      <c r="W1919" s="17"/>
      <c r="X1919" s="17"/>
      <c r="Y1919" s="17"/>
    </row>
    <row r="1920" spans="23:25" x14ac:dyDescent="0.2">
      <c r="W1920" s="17"/>
      <c r="X1920" s="17"/>
      <c r="Y1920" s="17"/>
    </row>
    <row r="1921" spans="23:25" x14ac:dyDescent="0.2">
      <c r="W1921" s="17"/>
      <c r="X1921" s="17"/>
      <c r="Y1921" s="17"/>
    </row>
    <row r="1922" spans="23:25" x14ac:dyDescent="0.2">
      <c r="W1922" s="17"/>
      <c r="X1922" s="17"/>
      <c r="Y1922" s="17"/>
    </row>
    <row r="1923" spans="23:25" x14ac:dyDescent="0.2">
      <c r="W1923" s="17"/>
      <c r="X1923" s="17"/>
      <c r="Y1923" s="17"/>
    </row>
    <row r="1924" spans="23:25" x14ac:dyDescent="0.2">
      <c r="W1924" s="17"/>
      <c r="X1924" s="17"/>
      <c r="Y1924" s="17"/>
    </row>
    <row r="1925" spans="23:25" x14ac:dyDescent="0.2">
      <c r="W1925" s="17"/>
      <c r="X1925" s="17"/>
      <c r="Y1925" s="17"/>
    </row>
    <row r="1926" spans="23:25" x14ac:dyDescent="0.2">
      <c r="W1926" s="17"/>
      <c r="X1926" s="17"/>
      <c r="Y1926" s="17"/>
    </row>
    <row r="1927" spans="23:25" x14ac:dyDescent="0.2">
      <c r="W1927" s="17"/>
      <c r="X1927" s="17"/>
      <c r="Y1927" s="17"/>
    </row>
    <row r="1928" spans="23:25" x14ac:dyDescent="0.2">
      <c r="W1928" s="17"/>
      <c r="X1928" s="17"/>
      <c r="Y1928" s="17"/>
    </row>
    <row r="1929" spans="23:25" x14ac:dyDescent="0.2">
      <c r="W1929" s="17"/>
      <c r="X1929" s="17"/>
      <c r="Y1929" s="17"/>
    </row>
    <row r="1930" spans="23:25" x14ac:dyDescent="0.2">
      <c r="W1930" s="17"/>
      <c r="X1930" s="17"/>
      <c r="Y1930" s="17"/>
    </row>
    <row r="1931" spans="23:25" x14ac:dyDescent="0.2">
      <c r="W1931" s="17"/>
      <c r="X1931" s="17"/>
      <c r="Y1931" s="17"/>
    </row>
    <row r="1932" spans="23:25" x14ac:dyDescent="0.2">
      <c r="W1932" s="17"/>
      <c r="X1932" s="17"/>
      <c r="Y1932" s="17"/>
    </row>
    <row r="1933" spans="23:25" x14ac:dyDescent="0.2">
      <c r="W1933" s="17"/>
      <c r="X1933" s="17"/>
      <c r="Y1933" s="17"/>
    </row>
    <row r="1934" spans="23:25" x14ac:dyDescent="0.2">
      <c r="W1934" s="17"/>
      <c r="X1934" s="17"/>
      <c r="Y1934" s="17"/>
    </row>
    <row r="1935" spans="23:25" x14ac:dyDescent="0.2">
      <c r="W1935" s="17"/>
      <c r="X1935" s="17"/>
      <c r="Y1935" s="17"/>
    </row>
    <row r="1936" spans="23:25" x14ac:dyDescent="0.2">
      <c r="W1936" s="17"/>
      <c r="X1936" s="17"/>
      <c r="Y1936" s="17"/>
    </row>
    <row r="1937" spans="23:25" x14ac:dyDescent="0.2">
      <c r="W1937" s="17"/>
      <c r="X1937" s="17"/>
      <c r="Y1937" s="17"/>
    </row>
    <row r="1938" spans="23:25" x14ac:dyDescent="0.2">
      <c r="W1938" s="17"/>
      <c r="X1938" s="17"/>
      <c r="Y1938" s="17"/>
    </row>
    <row r="1939" spans="23:25" x14ac:dyDescent="0.2">
      <c r="W1939" s="17"/>
      <c r="X1939" s="17"/>
      <c r="Y1939" s="17"/>
    </row>
    <row r="1940" spans="23:25" x14ac:dyDescent="0.2">
      <c r="W1940" s="17"/>
      <c r="X1940" s="17"/>
      <c r="Y1940" s="17"/>
    </row>
    <row r="1941" spans="23:25" x14ac:dyDescent="0.2">
      <c r="W1941" s="17"/>
      <c r="X1941" s="17"/>
      <c r="Y1941" s="17"/>
    </row>
    <row r="1942" spans="23:25" x14ac:dyDescent="0.2">
      <c r="W1942" s="17"/>
      <c r="X1942" s="17"/>
      <c r="Y1942" s="17"/>
    </row>
    <row r="1943" spans="23:25" x14ac:dyDescent="0.2">
      <c r="W1943" s="17"/>
      <c r="X1943" s="17"/>
      <c r="Y1943" s="17"/>
    </row>
    <row r="1944" spans="23:25" x14ac:dyDescent="0.2">
      <c r="W1944" s="17"/>
      <c r="X1944" s="17"/>
      <c r="Y1944" s="17"/>
    </row>
    <row r="1945" spans="23:25" x14ac:dyDescent="0.2">
      <c r="W1945" s="17"/>
      <c r="X1945" s="17"/>
      <c r="Y1945" s="17"/>
    </row>
    <row r="1946" spans="23:25" x14ac:dyDescent="0.2">
      <c r="W1946" s="17"/>
      <c r="X1946" s="17"/>
      <c r="Y1946" s="17"/>
    </row>
    <row r="1947" spans="23:25" x14ac:dyDescent="0.2">
      <c r="W1947" s="17"/>
      <c r="X1947" s="17"/>
      <c r="Y1947" s="17"/>
    </row>
    <row r="1948" spans="23:25" x14ac:dyDescent="0.2">
      <c r="W1948" s="17"/>
      <c r="X1948" s="17"/>
      <c r="Y1948" s="17"/>
    </row>
    <row r="1949" spans="23:25" x14ac:dyDescent="0.2">
      <c r="W1949" s="17"/>
      <c r="X1949" s="17"/>
      <c r="Y1949" s="17"/>
    </row>
    <row r="1950" spans="23:25" x14ac:dyDescent="0.2">
      <c r="W1950" s="17"/>
      <c r="X1950" s="17"/>
      <c r="Y1950" s="17"/>
    </row>
    <row r="1951" spans="23:25" x14ac:dyDescent="0.2">
      <c r="W1951" s="17"/>
      <c r="X1951" s="17"/>
      <c r="Y1951" s="17"/>
    </row>
    <row r="1952" spans="23:25" x14ac:dyDescent="0.2">
      <c r="W1952" s="17"/>
      <c r="X1952" s="17"/>
      <c r="Y1952" s="17"/>
    </row>
    <row r="1953" spans="23:25" x14ac:dyDescent="0.2">
      <c r="W1953" s="17"/>
      <c r="X1953" s="17"/>
      <c r="Y1953" s="17"/>
    </row>
    <row r="1954" spans="23:25" x14ac:dyDescent="0.2">
      <c r="W1954" s="17"/>
      <c r="X1954" s="17"/>
      <c r="Y1954" s="17"/>
    </row>
    <row r="1955" spans="23:25" x14ac:dyDescent="0.2">
      <c r="W1955" s="17"/>
      <c r="X1955" s="17"/>
      <c r="Y1955" s="17"/>
    </row>
    <row r="1956" spans="23:25" x14ac:dyDescent="0.2">
      <c r="W1956" s="17"/>
      <c r="X1956" s="17"/>
      <c r="Y1956" s="17"/>
    </row>
    <row r="1957" spans="23:25" x14ac:dyDescent="0.2">
      <c r="W1957" s="17"/>
      <c r="X1957" s="17"/>
      <c r="Y1957" s="17"/>
    </row>
    <row r="1958" spans="23:25" x14ac:dyDescent="0.2">
      <c r="W1958" s="17"/>
      <c r="X1958" s="17"/>
      <c r="Y1958" s="17"/>
    </row>
    <row r="1959" spans="23:25" x14ac:dyDescent="0.2">
      <c r="W1959" s="17"/>
      <c r="X1959" s="17"/>
      <c r="Y1959" s="17"/>
    </row>
    <row r="1960" spans="23:25" x14ac:dyDescent="0.2">
      <c r="W1960" s="17"/>
      <c r="X1960" s="17"/>
      <c r="Y1960" s="17"/>
    </row>
    <row r="1961" spans="23:25" x14ac:dyDescent="0.2">
      <c r="W1961" s="17"/>
      <c r="X1961" s="17"/>
      <c r="Y1961" s="17"/>
    </row>
    <row r="1962" spans="23:25" x14ac:dyDescent="0.2">
      <c r="W1962" s="17"/>
      <c r="X1962" s="17"/>
      <c r="Y1962" s="17"/>
    </row>
    <row r="1963" spans="23:25" x14ac:dyDescent="0.2">
      <c r="W1963" s="17"/>
      <c r="X1963" s="17"/>
      <c r="Y1963" s="17"/>
    </row>
    <row r="1964" spans="23:25" x14ac:dyDescent="0.2">
      <c r="W1964" s="17"/>
      <c r="X1964" s="17"/>
      <c r="Y1964" s="17"/>
    </row>
    <row r="1965" spans="23:25" x14ac:dyDescent="0.2">
      <c r="W1965" s="17"/>
      <c r="X1965" s="17"/>
      <c r="Y1965" s="17"/>
    </row>
    <row r="1966" spans="23:25" x14ac:dyDescent="0.2">
      <c r="W1966" s="17"/>
      <c r="X1966" s="17"/>
      <c r="Y1966" s="17"/>
    </row>
    <row r="1967" spans="23:25" x14ac:dyDescent="0.2">
      <c r="W1967" s="17"/>
      <c r="X1967" s="17"/>
      <c r="Y1967" s="17"/>
    </row>
    <row r="1968" spans="23:25" x14ac:dyDescent="0.2">
      <c r="W1968" s="17"/>
      <c r="X1968" s="17"/>
      <c r="Y1968" s="17"/>
    </row>
    <row r="1969" spans="23:25" x14ac:dyDescent="0.2">
      <c r="W1969" s="17"/>
      <c r="X1969" s="17"/>
      <c r="Y1969" s="17"/>
    </row>
    <row r="1970" spans="23:25" x14ac:dyDescent="0.2">
      <c r="W1970" s="17"/>
      <c r="X1970" s="17"/>
      <c r="Y1970" s="17"/>
    </row>
    <row r="1971" spans="23:25" x14ac:dyDescent="0.2">
      <c r="W1971" s="17"/>
      <c r="X1971" s="17"/>
      <c r="Y1971" s="17"/>
    </row>
    <row r="1972" spans="23:25" x14ac:dyDescent="0.2">
      <c r="W1972" s="17"/>
      <c r="X1972" s="17"/>
      <c r="Y1972" s="17"/>
    </row>
    <row r="1973" spans="23:25" x14ac:dyDescent="0.2">
      <c r="W1973" s="17"/>
      <c r="X1973" s="17"/>
      <c r="Y1973" s="17"/>
    </row>
    <row r="1974" spans="23:25" x14ac:dyDescent="0.2">
      <c r="W1974" s="17"/>
      <c r="X1974" s="17"/>
      <c r="Y1974" s="17"/>
    </row>
    <row r="1975" spans="23:25" x14ac:dyDescent="0.2">
      <c r="W1975" s="17"/>
      <c r="X1975" s="17"/>
      <c r="Y1975" s="17"/>
    </row>
    <row r="1976" spans="23:25" x14ac:dyDescent="0.2">
      <c r="W1976" s="17"/>
      <c r="X1976" s="17"/>
      <c r="Y1976" s="17"/>
    </row>
    <row r="1977" spans="23:25" x14ac:dyDescent="0.2">
      <c r="W1977" s="17"/>
      <c r="X1977" s="17"/>
      <c r="Y1977" s="17"/>
    </row>
    <row r="1978" spans="23:25" x14ac:dyDescent="0.2">
      <c r="W1978" s="17"/>
      <c r="X1978" s="17"/>
      <c r="Y1978" s="17"/>
    </row>
    <row r="1979" spans="23:25" x14ac:dyDescent="0.2">
      <c r="W1979" s="17"/>
      <c r="X1979" s="17"/>
      <c r="Y1979" s="17"/>
    </row>
    <row r="1980" spans="23:25" x14ac:dyDescent="0.2">
      <c r="W1980" s="17"/>
      <c r="X1980" s="17"/>
      <c r="Y1980" s="17"/>
    </row>
    <row r="1981" spans="23:25" x14ac:dyDescent="0.2">
      <c r="W1981" s="17"/>
      <c r="X1981" s="17"/>
      <c r="Y1981" s="17"/>
    </row>
    <row r="1982" spans="23:25" x14ac:dyDescent="0.2">
      <c r="W1982" s="17"/>
      <c r="X1982" s="17"/>
      <c r="Y1982" s="17"/>
    </row>
    <row r="1983" spans="23:25" x14ac:dyDescent="0.2">
      <c r="W1983" s="17"/>
      <c r="X1983" s="17"/>
      <c r="Y1983" s="17"/>
    </row>
    <row r="1984" spans="23:25" x14ac:dyDescent="0.2">
      <c r="W1984" s="17"/>
      <c r="X1984" s="17"/>
      <c r="Y1984" s="17"/>
    </row>
    <row r="1985" spans="23:25" x14ac:dyDescent="0.2">
      <c r="W1985" s="17"/>
      <c r="X1985" s="17"/>
      <c r="Y1985" s="17"/>
    </row>
    <row r="1986" spans="23:25" x14ac:dyDescent="0.2">
      <c r="W1986" s="17"/>
      <c r="X1986" s="17"/>
      <c r="Y1986" s="17"/>
    </row>
    <row r="1987" spans="23:25" x14ac:dyDescent="0.2">
      <c r="W1987" s="17"/>
      <c r="X1987" s="17"/>
      <c r="Y1987" s="17"/>
    </row>
    <row r="1988" spans="23:25" x14ac:dyDescent="0.2">
      <c r="W1988" s="17"/>
      <c r="X1988" s="17"/>
      <c r="Y1988" s="17"/>
    </row>
    <row r="1989" spans="23:25" x14ac:dyDescent="0.2">
      <c r="W1989" s="17"/>
      <c r="X1989" s="17"/>
      <c r="Y1989" s="17"/>
    </row>
    <row r="1990" spans="23:25" x14ac:dyDescent="0.2">
      <c r="W1990" s="17"/>
      <c r="X1990" s="17"/>
      <c r="Y1990" s="17"/>
    </row>
    <row r="1991" spans="23:25" x14ac:dyDescent="0.2">
      <c r="W1991" s="17"/>
      <c r="X1991" s="17"/>
      <c r="Y1991" s="17"/>
    </row>
    <row r="1992" spans="23:25" x14ac:dyDescent="0.2">
      <c r="W1992" s="17"/>
      <c r="X1992" s="17"/>
      <c r="Y1992" s="17"/>
    </row>
    <row r="1993" spans="23:25" x14ac:dyDescent="0.2">
      <c r="W1993" s="17"/>
      <c r="X1993" s="17"/>
      <c r="Y1993" s="17"/>
    </row>
    <row r="1994" spans="23:25" x14ac:dyDescent="0.2">
      <c r="W1994" s="17"/>
      <c r="X1994" s="17"/>
      <c r="Y1994" s="17"/>
    </row>
    <row r="1995" spans="23:25" x14ac:dyDescent="0.2">
      <c r="W1995" s="17"/>
      <c r="X1995" s="17"/>
      <c r="Y1995" s="17"/>
    </row>
    <row r="1996" spans="23:25" x14ac:dyDescent="0.2">
      <c r="W1996" s="17"/>
      <c r="X1996" s="17"/>
      <c r="Y1996" s="17"/>
    </row>
    <row r="1997" spans="23:25" x14ac:dyDescent="0.2">
      <c r="W1997" s="17"/>
      <c r="X1997" s="17"/>
      <c r="Y1997" s="17"/>
    </row>
    <row r="1998" spans="23:25" x14ac:dyDescent="0.2">
      <c r="W1998" s="17"/>
      <c r="X1998" s="17"/>
      <c r="Y1998" s="17"/>
    </row>
    <row r="1999" spans="23:25" x14ac:dyDescent="0.2">
      <c r="W1999" s="17"/>
      <c r="X1999" s="17"/>
      <c r="Y1999" s="17"/>
    </row>
    <row r="2000" spans="23:25" x14ac:dyDescent="0.2">
      <c r="W2000" s="17"/>
      <c r="X2000" s="17"/>
      <c r="Y2000" s="17"/>
    </row>
    <row r="2001" spans="23:25" x14ac:dyDescent="0.2">
      <c r="W2001" s="17"/>
      <c r="X2001" s="17"/>
      <c r="Y2001" s="17"/>
    </row>
    <row r="2002" spans="23:25" x14ac:dyDescent="0.2">
      <c r="W2002" s="17"/>
      <c r="X2002" s="17"/>
      <c r="Y2002" s="17"/>
    </row>
    <row r="2003" spans="23:25" x14ac:dyDescent="0.2">
      <c r="W2003" s="17"/>
      <c r="X2003" s="17"/>
      <c r="Y2003" s="17"/>
    </row>
    <row r="2004" spans="23:25" x14ac:dyDescent="0.2">
      <c r="W2004" s="17"/>
      <c r="X2004" s="17"/>
      <c r="Y2004" s="17"/>
    </row>
    <row r="2005" spans="23:25" x14ac:dyDescent="0.2">
      <c r="W2005" s="17"/>
      <c r="X2005" s="17"/>
      <c r="Y2005" s="17"/>
    </row>
    <row r="2006" spans="23:25" x14ac:dyDescent="0.2">
      <c r="W2006" s="17"/>
      <c r="X2006" s="17"/>
      <c r="Y2006" s="17"/>
    </row>
    <row r="2007" spans="23:25" x14ac:dyDescent="0.2">
      <c r="W2007" s="17"/>
      <c r="X2007" s="17"/>
      <c r="Y2007" s="17"/>
    </row>
    <row r="2008" spans="23:25" x14ac:dyDescent="0.2">
      <c r="W2008" s="17"/>
      <c r="X2008" s="17"/>
      <c r="Y2008" s="17"/>
    </row>
    <row r="2009" spans="23:25" x14ac:dyDescent="0.2">
      <c r="W2009" s="17"/>
      <c r="X2009" s="17"/>
      <c r="Y2009" s="17"/>
    </row>
    <row r="2010" spans="23:25" x14ac:dyDescent="0.2">
      <c r="W2010" s="17"/>
      <c r="X2010" s="17"/>
      <c r="Y2010" s="17"/>
    </row>
    <row r="2011" spans="23:25" x14ac:dyDescent="0.2">
      <c r="W2011" s="17"/>
      <c r="X2011" s="17"/>
      <c r="Y2011" s="17"/>
    </row>
    <row r="2012" spans="23:25" x14ac:dyDescent="0.2">
      <c r="W2012" s="17"/>
      <c r="X2012" s="17"/>
      <c r="Y2012" s="17"/>
    </row>
    <row r="2013" spans="23:25" x14ac:dyDescent="0.2">
      <c r="W2013" s="17"/>
      <c r="X2013" s="17"/>
      <c r="Y2013" s="17"/>
    </row>
    <row r="2014" spans="23:25" x14ac:dyDescent="0.2">
      <c r="W2014" s="17"/>
      <c r="X2014" s="17"/>
      <c r="Y2014" s="17"/>
    </row>
    <row r="2015" spans="23:25" x14ac:dyDescent="0.2">
      <c r="W2015" s="17"/>
      <c r="X2015" s="17"/>
      <c r="Y2015" s="17"/>
    </row>
    <row r="2016" spans="23:25" x14ac:dyDescent="0.2">
      <c r="W2016" s="17"/>
      <c r="X2016" s="17"/>
      <c r="Y2016" s="17"/>
    </row>
    <row r="2017" spans="23:25" x14ac:dyDescent="0.2">
      <c r="W2017" s="17"/>
      <c r="X2017" s="17"/>
      <c r="Y2017" s="17"/>
    </row>
    <row r="2018" spans="23:25" x14ac:dyDescent="0.2">
      <c r="W2018" s="17"/>
      <c r="X2018" s="17"/>
      <c r="Y2018" s="17"/>
    </row>
    <row r="2019" spans="23:25" x14ac:dyDescent="0.2">
      <c r="W2019" s="17"/>
      <c r="X2019" s="17"/>
      <c r="Y2019" s="17"/>
    </row>
    <row r="2020" spans="23:25" x14ac:dyDescent="0.2">
      <c r="W2020" s="17"/>
      <c r="X2020" s="17"/>
      <c r="Y2020" s="17"/>
    </row>
    <row r="2021" spans="23:25" x14ac:dyDescent="0.2">
      <c r="W2021" s="17"/>
      <c r="X2021" s="17"/>
      <c r="Y2021" s="17"/>
    </row>
    <row r="2022" spans="23:25" x14ac:dyDescent="0.2">
      <c r="W2022" s="17"/>
      <c r="X2022" s="17"/>
      <c r="Y2022" s="17"/>
    </row>
    <row r="2023" spans="23:25" x14ac:dyDescent="0.2">
      <c r="W2023" s="17"/>
      <c r="X2023" s="17"/>
      <c r="Y2023" s="17"/>
    </row>
    <row r="2024" spans="23:25" x14ac:dyDescent="0.2">
      <c r="W2024" s="17"/>
      <c r="X2024" s="17"/>
      <c r="Y2024" s="17"/>
    </row>
    <row r="2025" spans="23:25" x14ac:dyDescent="0.2">
      <c r="W2025" s="17"/>
      <c r="X2025" s="17"/>
      <c r="Y2025" s="17"/>
    </row>
    <row r="2026" spans="23:25" x14ac:dyDescent="0.2">
      <c r="W2026" s="17"/>
      <c r="X2026" s="17"/>
      <c r="Y2026" s="17"/>
    </row>
    <row r="2027" spans="23:25" x14ac:dyDescent="0.2">
      <c r="W2027" s="17"/>
      <c r="X2027" s="17"/>
      <c r="Y2027" s="17"/>
    </row>
    <row r="2028" spans="23:25" x14ac:dyDescent="0.2">
      <c r="W2028" s="17"/>
      <c r="X2028" s="17"/>
      <c r="Y2028" s="17"/>
    </row>
    <row r="2029" spans="23:25" x14ac:dyDescent="0.2">
      <c r="W2029" s="17"/>
      <c r="X2029" s="17"/>
      <c r="Y2029" s="17"/>
    </row>
    <row r="2030" spans="23:25" x14ac:dyDescent="0.2">
      <c r="W2030" s="17"/>
      <c r="X2030" s="17"/>
      <c r="Y2030" s="17"/>
    </row>
    <row r="2031" spans="23:25" x14ac:dyDescent="0.2">
      <c r="W2031" s="17"/>
      <c r="X2031" s="17"/>
      <c r="Y2031" s="17"/>
    </row>
    <row r="2032" spans="23:25" x14ac:dyDescent="0.2">
      <c r="W2032" s="17"/>
      <c r="X2032" s="17"/>
      <c r="Y2032" s="17"/>
    </row>
    <row r="2033" spans="23:25" x14ac:dyDescent="0.2">
      <c r="W2033" s="17"/>
      <c r="X2033" s="17"/>
      <c r="Y2033" s="17"/>
    </row>
    <row r="2034" spans="23:25" x14ac:dyDescent="0.2">
      <c r="W2034" s="17"/>
      <c r="X2034" s="17"/>
      <c r="Y2034" s="17"/>
    </row>
    <row r="2035" spans="23:25" x14ac:dyDescent="0.2">
      <c r="W2035" s="17"/>
      <c r="X2035" s="17"/>
      <c r="Y2035" s="17"/>
    </row>
    <row r="2036" spans="23:25" x14ac:dyDescent="0.2">
      <c r="W2036" s="17"/>
      <c r="X2036" s="17"/>
      <c r="Y2036" s="17"/>
    </row>
    <row r="2037" spans="23:25" x14ac:dyDescent="0.2">
      <c r="W2037" s="17"/>
      <c r="X2037" s="17"/>
      <c r="Y2037" s="17"/>
    </row>
    <row r="2038" spans="23:25" x14ac:dyDescent="0.2">
      <c r="W2038" s="17"/>
      <c r="X2038" s="17"/>
      <c r="Y2038" s="17"/>
    </row>
    <row r="2039" spans="23:25" x14ac:dyDescent="0.2">
      <c r="W2039" s="17"/>
      <c r="X2039" s="17"/>
      <c r="Y2039" s="17"/>
    </row>
    <row r="2040" spans="23:25" x14ac:dyDescent="0.2">
      <c r="W2040" s="17"/>
      <c r="X2040" s="17"/>
      <c r="Y2040" s="17"/>
    </row>
    <row r="2041" spans="23:25" x14ac:dyDescent="0.2">
      <c r="W2041" s="17"/>
      <c r="X2041" s="17"/>
      <c r="Y2041" s="17"/>
    </row>
    <row r="2042" spans="23:25" x14ac:dyDescent="0.2">
      <c r="W2042" s="17"/>
      <c r="X2042" s="17"/>
      <c r="Y2042" s="17"/>
    </row>
    <row r="2043" spans="23:25" x14ac:dyDescent="0.2">
      <c r="W2043" s="17"/>
      <c r="X2043" s="17"/>
      <c r="Y2043" s="17"/>
    </row>
    <row r="2044" spans="23:25" x14ac:dyDescent="0.2">
      <c r="W2044" s="17"/>
      <c r="X2044" s="17"/>
      <c r="Y2044" s="17"/>
    </row>
    <row r="2045" spans="23:25" x14ac:dyDescent="0.2">
      <c r="W2045" s="17"/>
      <c r="X2045" s="17"/>
      <c r="Y2045" s="17"/>
    </row>
    <row r="2046" spans="23:25" x14ac:dyDescent="0.2">
      <c r="W2046" s="17"/>
      <c r="X2046" s="17"/>
      <c r="Y2046" s="17"/>
    </row>
    <row r="2047" spans="23:25" x14ac:dyDescent="0.2">
      <c r="W2047" s="17"/>
      <c r="X2047" s="17"/>
      <c r="Y2047" s="17"/>
    </row>
    <row r="2048" spans="23:25" x14ac:dyDescent="0.2">
      <c r="W2048" s="17"/>
      <c r="X2048" s="17"/>
      <c r="Y2048" s="17"/>
    </row>
    <row r="2049" spans="23:25" x14ac:dyDescent="0.2">
      <c r="W2049" s="17"/>
      <c r="X2049" s="17"/>
      <c r="Y2049" s="17"/>
    </row>
    <row r="2050" spans="23:25" x14ac:dyDescent="0.2">
      <c r="W2050" s="17"/>
      <c r="X2050" s="17"/>
      <c r="Y2050" s="17"/>
    </row>
    <row r="2051" spans="23:25" x14ac:dyDescent="0.2">
      <c r="W2051" s="17"/>
      <c r="X2051" s="17"/>
      <c r="Y2051" s="17"/>
    </row>
    <row r="2052" spans="23:25" x14ac:dyDescent="0.2">
      <c r="W2052" s="17"/>
      <c r="X2052" s="17"/>
      <c r="Y2052" s="17"/>
    </row>
    <row r="2053" spans="23:25" x14ac:dyDescent="0.2">
      <c r="W2053" s="17"/>
      <c r="X2053" s="17"/>
      <c r="Y2053" s="17"/>
    </row>
    <row r="2054" spans="23:25" x14ac:dyDescent="0.2">
      <c r="W2054" s="17"/>
      <c r="X2054" s="17"/>
      <c r="Y2054" s="17"/>
    </row>
    <row r="2055" spans="23:25" x14ac:dyDescent="0.2">
      <c r="W2055" s="17"/>
      <c r="X2055" s="17"/>
      <c r="Y2055" s="17"/>
    </row>
    <row r="2056" spans="23:25" x14ac:dyDescent="0.2">
      <c r="W2056" s="17"/>
      <c r="X2056" s="17"/>
      <c r="Y2056" s="17"/>
    </row>
    <row r="2057" spans="23:25" x14ac:dyDescent="0.2">
      <c r="W2057" s="17"/>
      <c r="X2057" s="17"/>
      <c r="Y2057" s="17"/>
    </row>
    <row r="2058" spans="23:25" x14ac:dyDescent="0.2">
      <c r="W2058" s="17"/>
      <c r="X2058" s="17"/>
      <c r="Y2058" s="17"/>
    </row>
    <row r="2059" spans="23:25" x14ac:dyDescent="0.2">
      <c r="W2059" s="17"/>
      <c r="X2059" s="17"/>
      <c r="Y2059" s="17"/>
    </row>
    <row r="2060" spans="23:25" x14ac:dyDescent="0.2">
      <c r="W2060" s="17"/>
      <c r="X2060" s="17"/>
      <c r="Y2060" s="17"/>
    </row>
    <row r="2061" spans="23:25" x14ac:dyDescent="0.2">
      <c r="W2061" s="17"/>
      <c r="X2061" s="17"/>
      <c r="Y2061" s="17"/>
    </row>
    <row r="2062" spans="23:25" x14ac:dyDescent="0.2">
      <c r="W2062" s="17"/>
      <c r="X2062" s="17"/>
      <c r="Y2062" s="17"/>
    </row>
    <row r="2063" spans="23:25" x14ac:dyDescent="0.2">
      <c r="W2063" s="17"/>
      <c r="X2063" s="17"/>
      <c r="Y2063" s="17"/>
    </row>
    <row r="2064" spans="23:25" x14ac:dyDescent="0.2">
      <c r="W2064" s="17"/>
      <c r="X2064" s="17"/>
      <c r="Y2064" s="17"/>
    </row>
    <row r="2065" spans="23:25" x14ac:dyDescent="0.2">
      <c r="W2065" s="17"/>
      <c r="X2065" s="17"/>
      <c r="Y2065" s="17"/>
    </row>
    <row r="2066" spans="23:25" x14ac:dyDescent="0.2">
      <c r="W2066" s="17"/>
      <c r="X2066" s="17"/>
      <c r="Y2066" s="17"/>
    </row>
    <row r="2067" spans="23:25" x14ac:dyDescent="0.2">
      <c r="W2067" s="17"/>
      <c r="X2067" s="17"/>
      <c r="Y2067" s="17"/>
    </row>
    <row r="2068" spans="23:25" x14ac:dyDescent="0.2">
      <c r="W2068" s="17"/>
      <c r="X2068" s="17"/>
      <c r="Y2068" s="17"/>
    </row>
    <row r="2069" spans="23:25" x14ac:dyDescent="0.2">
      <c r="W2069" s="17"/>
      <c r="X2069" s="17"/>
      <c r="Y2069" s="17"/>
    </row>
    <row r="2070" spans="23:25" x14ac:dyDescent="0.2">
      <c r="W2070" s="17"/>
      <c r="X2070" s="17"/>
      <c r="Y2070" s="17"/>
    </row>
    <row r="2071" spans="23:25" x14ac:dyDescent="0.2">
      <c r="W2071" s="17"/>
      <c r="X2071" s="17"/>
      <c r="Y2071" s="17"/>
    </row>
    <row r="2072" spans="23:25" x14ac:dyDescent="0.2">
      <c r="W2072" s="17"/>
      <c r="X2072" s="17"/>
      <c r="Y2072" s="17"/>
    </row>
    <row r="2073" spans="23:25" x14ac:dyDescent="0.2">
      <c r="W2073" s="17"/>
      <c r="X2073" s="17"/>
      <c r="Y2073" s="17"/>
    </row>
    <row r="2074" spans="23:25" x14ac:dyDescent="0.2">
      <c r="W2074" s="17"/>
      <c r="X2074" s="17"/>
      <c r="Y2074" s="17"/>
    </row>
    <row r="2075" spans="23:25" x14ac:dyDescent="0.2">
      <c r="W2075" s="17"/>
      <c r="X2075" s="17"/>
      <c r="Y2075" s="17"/>
    </row>
    <row r="2076" spans="23:25" x14ac:dyDescent="0.2">
      <c r="W2076" s="17"/>
      <c r="X2076" s="17"/>
      <c r="Y2076" s="17"/>
    </row>
    <row r="2077" spans="23:25" x14ac:dyDescent="0.2">
      <c r="W2077" s="17"/>
      <c r="X2077" s="17"/>
      <c r="Y2077" s="17"/>
    </row>
    <row r="2078" spans="23:25" x14ac:dyDescent="0.2">
      <c r="W2078" s="17"/>
      <c r="X2078" s="17"/>
      <c r="Y2078" s="17"/>
    </row>
    <row r="2079" spans="23:25" x14ac:dyDescent="0.2">
      <c r="W2079" s="17"/>
      <c r="X2079" s="17"/>
      <c r="Y2079" s="17"/>
    </row>
    <row r="2080" spans="23:25" x14ac:dyDescent="0.2">
      <c r="W2080" s="17"/>
      <c r="X2080" s="17"/>
      <c r="Y2080" s="17"/>
    </row>
    <row r="2081" spans="23:25" x14ac:dyDescent="0.2">
      <c r="W2081" s="17"/>
      <c r="X2081" s="17"/>
      <c r="Y2081" s="17"/>
    </row>
    <row r="2082" spans="23:25" x14ac:dyDescent="0.2">
      <c r="W2082" s="17"/>
      <c r="X2082" s="17"/>
      <c r="Y2082" s="17"/>
    </row>
    <row r="2083" spans="23:25" x14ac:dyDescent="0.2">
      <c r="W2083" s="17"/>
      <c r="X2083" s="17"/>
      <c r="Y2083" s="17"/>
    </row>
    <row r="2084" spans="23:25" x14ac:dyDescent="0.2">
      <c r="W2084" s="17"/>
      <c r="X2084" s="17"/>
      <c r="Y2084" s="17"/>
    </row>
    <row r="2085" spans="23:25" x14ac:dyDescent="0.2">
      <c r="W2085" s="17"/>
      <c r="X2085" s="17"/>
      <c r="Y2085" s="17"/>
    </row>
    <row r="2086" spans="23:25" x14ac:dyDescent="0.2">
      <c r="W2086" s="17"/>
      <c r="X2086" s="17"/>
      <c r="Y2086" s="17"/>
    </row>
    <row r="2087" spans="23:25" x14ac:dyDescent="0.2">
      <c r="W2087" s="17"/>
      <c r="X2087" s="17"/>
      <c r="Y2087" s="17"/>
    </row>
    <row r="2088" spans="23:25" x14ac:dyDescent="0.2">
      <c r="W2088" s="17"/>
      <c r="X2088" s="17"/>
      <c r="Y2088" s="17"/>
    </row>
    <row r="2089" spans="23:25" x14ac:dyDescent="0.2">
      <c r="W2089" s="17"/>
      <c r="X2089" s="17"/>
      <c r="Y2089" s="17"/>
    </row>
    <row r="2090" spans="23:25" x14ac:dyDescent="0.2">
      <c r="W2090" s="17"/>
      <c r="X2090" s="17"/>
      <c r="Y2090" s="17"/>
    </row>
    <row r="2091" spans="23:25" x14ac:dyDescent="0.2">
      <c r="W2091" s="17"/>
      <c r="X2091" s="17"/>
      <c r="Y2091" s="17"/>
    </row>
    <row r="2092" spans="23:25" x14ac:dyDescent="0.2">
      <c r="W2092" s="17"/>
      <c r="X2092" s="17"/>
      <c r="Y2092" s="17"/>
    </row>
    <row r="2093" spans="23:25" x14ac:dyDescent="0.2">
      <c r="W2093" s="17"/>
      <c r="X2093" s="17"/>
      <c r="Y2093" s="17"/>
    </row>
    <row r="2094" spans="23:25" x14ac:dyDescent="0.2">
      <c r="W2094" s="17"/>
      <c r="X2094" s="17"/>
      <c r="Y2094" s="17"/>
    </row>
    <row r="2095" spans="23:25" x14ac:dyDescent="0.2">
      <c r="W2095" s="17"/>
      <c r="X2095" s="17"/>
      <c r="Y2095" s="17"/>
    </row>
    <row r="2096" spans="23:25" x14ac:dyDescent="0.2">
      <c r="W2096" s="17"/>
      <c r="X2096" s="17"/>
      <c r="Y2096" s="17"/>
    </row>
    <row r="2097" spans="23:25" x14ac:dyDescent="0.2">
      <c r="W2097" s="17"/>
      <c r="X2097" s="17"/>
      <c r="Y2097" s="17"/>
    </row>
    <row r="2098" spans="23:25" x14ac:dyDescent="0.2">
      <c r="W2098" s="17"/>
      <c r="X2098" s="17"/>
      <c r="Y2098" s="17"/>
    </row>
    <row r="2099" spans="23:25" x14ac:dyDescent="0.2">
      <c r="W2099" s="17"/>
      <c r="X2099" s="17"/>
      <c r="Y2099" s="17"/>
    </row>
    <row r="2100" spans="23:25" x14ac:dyDescent="0.2">
      <c r="W2100" s="17"/>
      <c r="X2100" s="17"/>
      <c r="Y2100" s="17"/>
    </row>
    <row r="2101" spans="23:25" x14ac:dyDescent="0.2">
      <c r="W2101" s="17"/>
      <c r="X2101" s="17"/>
      <c r="Y2101" s="17"/>
    </row>
    <row r="2102" spans="23:25" x14ac:dyDescent="0.2">
      <c r="W2102" s="17"/>
      <c r="X2102" s="17"/>
      <c r="Y2102" s="17"/>
    </row>
    <row r="2103" spans="23:25" x14ac:dyDescent="0.2">
      <c r="W2103" s="17"/>
      <c r="X2103" s="17"/>
      <c r="Y2103" s="17"/>
    </row>
    <row r="2104" spans="23:25" x14ac:dyDescent="0.2">
      <c r="W2104" s="17"/>
      <c r="X2104" s="17"/>
      <c r="Y2104" s="17"/>
    </row>
    <row r="2105" spans="23:25" x14ac:dyDescent="0.2">
      <c r="W2105" s="17"/>
      <c r="X2105" s="17"/>
      <c r="Y2105" s="17"/>
    </row>
    <row r="2106" spans="23:25" x14ac:dyDescent="0.2">
      <c r="W2106" s="17"/>
      <c r="X2106" s="17"/>
      <c r="Y2106" s="17"/>
    </row>
    <row r="2107" spans="23:25" x14ac:dyDescent="0.2">
      <c r="W2107" s="17"/>
      <c r="X2107" s="17"/>
      <c r="Y2107" s="17"/>
    </row>
    <row r="2108" spans="23:25" x14ac:dyDescent="0.2">
      <c r="W2108" s="17"/>
      <c r="X2108" s="17"/>
      <c r="Y2108" s="17"/>
    </row>
    <row r="2109" spans="23:25" x14ac:dyDescent="0.2">
      <c r="W2109" s="17"/>
      <c r="X2109" s="17"/>
      <c r="Y2109" s="17"/>
    </row>
    <row r="2110" spans="23:25" x14ac:dyDescent="0.2">
      <c r="W2110" s="17"/>
      <c r="X2110" s="17"/>
      <c r="Y2110" s="17"/>
    </row>
    <row r="2111" spans="23:25" x14ac:dyDescent="0.2">
      <c r="W2111" s="17"/>
      <c r="X2111" s="17"/>
      <c r="Y2111" s="17"/>
    </row>
    <row r="2112" spans="23:25" x14ac:dyDescent="0.2">
      <c r="W2112" s="17"/>
      <c r="X2112" s="17"/>
      <c r="Y2112" s="17"/>
    </row>
    <row r="2113" spans="23:25" x14ac:dyDescent="0.2">
      <c r="W2113" s="17"/>
      <c r="X2113" s="17"/>
      <c r="Y2113" s="17"/>
    </row>
    <row r="2114" spans="23:25" x14ac:dyDescent="0.2">
      <c r="W2114" s="17"/>
      <c r="X2114" s="17"/>
      <c r="Y2114" s="17"/>
    </row>
    <row r="2115" spans="23:25" x14ac:dyDescent="0.2">
      <c r="W2115" s="17"/>
      <c r="X2115" s="17"/>
      <c r="Y2115" s="17"/>
    </row>
    <row r="2116" spans="23:25" x14ac:dyDescent="0.2">
      <c r="W2116" s="17"/>
      <c r="X2116" s="17"/>
      <c r="Y2116" s="17"/>
    </row>
    <row r="2117" spans="23:25" x14ac:dyDescent="0.2">
      <c r="W2117" s="17"/>
      <c r="X2117" s="17"/>
      <c r="Y2117" s="17"/>
    </row>
    <row r="2118" spans="23:25" x14ac:dyDescent="0.2">
      <c r="W2118" s="17"/>
      <c r="X2118" s="17"/>
      <c r="Y2118" s="17"/>
    </row>
    <row r="2119" spans="23:25" x14ac:dyDescent="0.2">
      <c r="W2119" s="17"/>
      <c r="X2119" s="17"/>
      <c r="Y2119" s="17"/>
    </row>
    <row r="2120" spans="23:25" x14ac:dyDescent="0.2">
      <c r="W2120" s="17"/>
      <c r="X2120" s="17"/>
      <c r="Y2120" s="17"/>
    </row>
    <row r="2121" spans="23:25" x14ac:dyDescent="0.2">
      <c r="W2121" s="17"/>
      <c r="X2121" s="17"/>
      <c r="Y2121" s="17"/>
    </row>
    <row r="2122" spans="23:25" x14ac:dyDescent="0.2">
      <c r="W2122" s="17"/>
      <c r="X2122" s="17"/>
      <c r="Y2122" s="17"/>
    </row>
    <row r="2123" spans="23:25" x14ac:dyDescent="0.2">
      <c r="W2123" s="17"/>
      <c r="X2123" s="17"/>
      <c r="Y2123" s="17"/>
    </row>
    <row r="2124" spans="23:25" x14ac:dyDescent="0.2">
      <c r="W2124" s="17"/>
      <c r="X2124" s="17"/>
      <c r="Y2124" s="17"/>
    </row>
    <row r="2125" spans="23:25" x14ac:dyDescent="0.2">
      <c r="W2125" s="17"/>
      <c r="X2125" s="17"/>
      <c r="Y2125" s="17"/>
    </row>
    <row r="2126" spans="23:25" x14ac:dyDescent="0.2">
      <c r="W2126" s="17"/>
      <c r="X2126" s="17"/>
      <c r="Y2126" s="17"/>
    </row>
    <row r="2127" spans="23:25" x14ac:dyDescent="0.2">
      <c r="W2127" s="17"/>
      <c r="X2127" s="17"/>
      <c r="Y2127" s="17"/>
    </row>
    <row r="2128" spans="23:25" x14ac:dyDescent="0.2">
      <c r="W2128" s="17"/>
      <c r="X2128" s="17"/>
      <c r="Y2128" s="17"/>
    </row>
    <row r="2129" spans="23:25" x14ac:dyDescent="0.2">
      <c r="W2129" s="17"/>
      <c r="X2129" s="17"/>
      <c r="Y2129" s="17"/>
    </row>
    <row r="2130" spans="23:25" x14ac:dyDescent="0.2">
      <c r="W2130" s="17"/>
      <c r="X2130" s="17"/>
      <c r="Y2130" s="17"/>
    </row>
    <row r="2131" spans="23:25" x14ac:dyDescent="0.2">
      <c r="W2131" s="17"/>
      <c r="X2131" s="17"/>
      <c r="Y2131" s="17"/>
    </row>
    <row r="2132" spans="23:25" x14ac:dyDescent="0.2">
      <c r="W2132" s="17"/>
      <c r="X2132" s="17"/>
      <c r="Y2132" s="17"/>
    </row>
    <row r="2133" spans="23:25" x14ac:dyDescent="0.2">
      <c r="W2133" s="17"/>
      <c r="X2133" s="17"/>
      <c r="Y2133" s="17"/>
    </row>
    <row r="2134" spans="23:25" x14ac:dyDescent="0.2">
      <c r="W2134" s="17"/>
      <c r="X2134" s="17"/>
      <c r="Y2134" s="17"/>
    </row>
    <row r="2135" spans="23:25" x14ac:dyDescent="0.2">
      <c r="W2135" s="17"/>
      <c r="X2135" s="17"/>
      <c r="Y2135" s="17"/>
    </row>
    <row r="2136" spans="23:25" x14ac:dyDescent="0.2">
      <c r="W2136" s="17"/>
      <c r="X2136" s="17"/>
      <c r="Y2136" s="17"/>
    </row>
    <row r="2137" spans="23:25" x14ac:dyDescent="0.2">
      <c r="W2137" s="17"/>
      <c r="X2137" s="17"/>
      <c r="Y2137" s="17"/>
    </row>
    <row r="2138" spans="23:25" x14ac:dyDescent="0.2">
      <c r="W2138" s="17"/>
      <c r="X2138" s="17"/>
      <c r="Y2138" s="17"/>
    </row>
    <row r="2139" spans="23:25" x14ac:dyDescent="0.2">
      <c r="W2139" s="17"/>
      <c r="X2139" s="17"/>
      <c r="Y2139" s="17"/>
    </row>
    <row r="2140" spans="23:25" x14ac:dyDescent="0.2">
      <c r="W2140" s="17"/>
      <c r="X2140" s="17"/>
      <c r="Y2140" s="17"/>
    </row>
    <row r="2141" spans="23:25" x14ac:dyDescent="0.2">
      <c r="W2141" s="17"/>
      <c r="X2141" s="17"/>
      <c r="Y2141" s="17"/>
    </row>
    <row r="2142" spans="23:25" x14ac:dyDescent="0.2">
      <c r="W2142" s="17"/>
      <c r="X2142" s="17"/>
      <c r="Y2142" s="17"/>
    </row>
    <row r="2143" spans="23:25" x14ac:dyDescent="0.2">
      <c r="W2143" s="17"/>
      <c r="X2143" s="17"/>
      <c r="Y2143" s="17"/>
    </row>
    <row r="2144" spans="23:25" x14ac:dyDescent="0.2">
      <c r="W2144" s="17"/>
      <c r="X2144" s="17"/>
      <c r="Y2144" s="17"/>
    </row>
    <row r="2145" spans="23:25" x14ac:dyDescent="0.2">
      <c r="W2145" s="17"/>
      <c r="X2145" s="17"/>
      <c r="Y2145" s="17"/>
    </row>
    <row r="2146" spans="23:25" x14ac:dyDescent="0.2">
      <c r="W2146" s="17"/>
      <c r="X2146" s="17"/>
      <c r="Y2146" s="17"/>
    </row>
    <row r="2147" spans="23:25" x14ac:dyDescent="0.2">
      <c r="W2147" s="17"/>
      <c r="X2147" s="17"/>
      <c r="Y2147" s="17"/>
    </row>
    <row r="2148" spans="23:25" x14ac:dyDescent="0.2">
      <c r="W2148" s="17"/>
      <c r="X2148" s="17"/>
      <c r="Y2148" s="17"/>
    </row>
    <row r="2149" spans="23:25" x14ac:dyDescent="0.2">
      <c r="W2149" s="17"/>
      <c r="X2149" s="17"/>
      <c r="Y2149" s="17"/>
    </row>
    <row r="2150" spans="23:25" x14ac:dyDescent="0.2">
      <c r="W2150" s="17"/>
      <c r="X2150" s="17"/>
      <c r="Y2150" s="17"/>
    </row>
    <row r="2151" spans="23:25" x14ac:dyDescent="0.2">
      <c r="W2151" s="17"/>
      <c r="X2151" s="17"/>
      <c r="Y2151" s="17"/>
    </row>
    <row r="2152" spans="23:25" x14ac:dyDescent="0.2">
      <c r="W2152" s="17"/>
      <c r="X2152" s="17"/>
      <c r="Y2152" s="17"/>
    </row>
    <row r="2153" spans="23:25" x14ac:dyDescent="0.2">
      <c r="W2153" s="17"/>
      <c r="X2153" s="17"/>
      <c r="Y2153" s="17"/>
    </row>
    <row r="2154" spans="23:25" x14ac:dyDescent="0.2">
      <c r="W2154" s="17"/>
      <c r="X2154" s="17"/>
      <c r="Y2154" s="17"/>
    </row>
    <row r="2155" spans="23:25" x14ac:dyDescent="0.2">
      <c r="W2155" s="17"/>
      <c r="X2155" s="17"/>
      <c r="Y2155" s="17"/>
    </row>
    <row r="2156" spans="23:25" x14ac:dyDescent="0.2">
      <c r="W2156" s="17"/>
      <c r="X2156" s="17"/>
      <c r="Y2156" s="17"/>
    </row>
    <row r="2157" spans="23:25" x14ac:dyDescent="0.2">
      <c r="W2157" s="17"/>
      <c r="X2157" s="17"/>
      <c r="Y2157" s="17"/>
    </row>
    <row r="2158" spans="23:25" x14ac:dyDescent="0.2">
      <c r="W2158" s="17"/>
      <c r="X2158" s="17"/>
      <c r="Y2158" s="17"/>
    </row>
    <row r="2159" spans="23:25" x14ac:dyDescent="0.2">
      <c r="W2159" s="17"/>
      <c r="X2159" s="17"/>
      <c r="Y2159" s="17"/>
    </row>
    <row r="2160" spans="23:25" x14ac:dyDescent="0.2">
      <c r="W2160" s="17"/>
      <c r="X2160" s="17"/>
      <c r="Y2160" s="17"/>
    </row>
    <row r="2161" spans="23:25" x14ac:dyDescent="0.2">
      <c r="W2161" s="17"/>
      <c r="X2161" s="17"/>
      <c r="Y2161" s="17"/>
    </row>
    <row r="2162" spans="23:25" x14ac:dyDescent="0.2">
      <c r="W2162" s="17"/>
      <c r="X2162" s="17"/>
      <c r="Y2162" s="17"/>
    </row>
    <row r="2163" spans="23:25" x14ac:dyDescent="0.2">
      <c r="W2163" s="17"/>
      <c r="X2163" s="17"/>
      <c r="Y2163" s="17"/>
    </row>
    <row r="2164" spans="23:25" x14ac:dyDescent="0.2">
      <c r="W2164" s="17"/>
      <c r="X2164" s="17"/>
      <c r="Y2164" s="17"/>
    </row>
    <row r="2165" spans="23:25" x14ac:dyDescent="0.2">
      <c r="W2165" s="17"/>
      <c r="X2165" s="17"/>
      <c r="Y2165" s="17"/>
    </row>
    <row r="2166" spans="23:25" x14ac:dyDescent="0.2">
      <c r="W2166" s="17"/>
      <c r="X2166" s="17"/>
      <c r="Y2166" s="17"/>
    </row>
    <row r="2167" spans="23:25" x14ac:dyDescent="0.2">
      <c r="W2167" s="17"/>
      <c r="X2167" s="17"/>
      <c r="Y2167" s="17"/>
    </row>
    <row r="2168" spans="23:25" x14ac:dyDescent="0.2">
      <c r="W2168" s="17"/>
      <c r="X2168" s="17"/>
      <c r="Y2168" s="17"/>
    </row>
    <row r="2169" spans="23:25" x14ac:dyDescent="0.2">
      <c r="W2169" s="17"/>
      <c r="X2169" s="17"/>
      <c r="Y2169" s="17"/>
    </row>
    <row r="2170" spans="23:25" x14ac:dyDescent="0.2">
      <c r="W2170" s="17"/>
      <c r="X2170" s="17"/>
      <c r="Y2170" s="17"/>
    </row>
    <row r="2171" spans="23:25" x14ac:dyDescent="0.2">
      <c r="W2171" s="17"/>
      <c r="X2171" s="17"/>
      <c r="Y2171" s="17"/>
    </row>
    <row r="2172" spans="23:25" x14ac:dyDescent="0.2">
      <c r="W2172" s="17"/>
      <c r="X2172" s="17"/>
      <c r="Y2172" s="17"/>
    </row>
    <row r="2173" spans="23:25" x14ac:dyDescent="0.2">
      <c r="W2173" s="17"/>
      <c r="X2173" s="17"/>
      <c r="Y2173" s="17"/>
    </row>
    <row r="2174" spans="23:25" x14ac:dyDescent="0.2">
      <c r="W2174" s="17"/>
      <c r="X2174" s="17"/>
      <c r="Y2174" s="17"/>
    </row>
    <row r="2175" spans="23:25" x14ac:dyDescent="0.2">
      <c r="W2175" s="17"/>
      <c r="X2175" s="17"/>
      <c r="Y2175" s="17"/>
    </row>
    <row r="2176" spans="23:25" x14ac:dyDescent="0.2">
      <c r="W2176" s="17"/>
      <c r="X2176" s="17"/>
      <c r="Y2176" s="17"/>
    </row>
    <row r="2177" spans="23:25" x14ac:dyDescent="0.2">
      <c r="W2177" s="17"/>
      <c r="X2177" s="17"/>
      <c r="Y2177" s="17"/>
    </row>
    <row r="2178" spans="23:25" x14ac:dyDescent="0.2">
      <c r="W2178" s="17"/>
      <c r="X2178" s="17"/>
      <c r="Y2178" s="17"/>
    </row>
    <row r="2179" spans="23:25" x14ac:dyDescent="0.2">
      <c r="W2179" s="17"/>
      <c r="X2179" s="17"/>
      <c r="Y2179" s="17"/>
    </row>
    <row r="2180" spans="23:25" x14ac:dyDescent="0.2">
      <c r="W2180" s="17"/>
      <c r="X2180" s="17"/>
      <c r="Y2180" s="17"/>
    </row>
    <row r="2181" spans="23:25" x14ac:dyDescent="0.2">
      <c r="W2181" s="17"/>
      <c r="X2181" s="17"/>
      <c r="Y2181" s="17"/>
    </row>
    <row r="2182" spans="23:25" x14ac:dyDescent="0.2">
      <c r="W2182" s="17"/>
      <c r="X2182" s="17"/>
      <c r="Y2182" s="17"/>
    </row>
    <row r="2183" spans="23:25" x14ac:dyDescent="0.2">
      <c r="W2183" s="17"/>
      <c r="X2183" s="17"/>
      <c r="Y2183" s="17"/>
    </row>
    <row r="2184" spans="23:25" x14ac:dyDescent="0.2">
      <c r="W2184" s="17"/>
      <c r="X2184" s="17"/>
      <c r="Y2184" s="17"/>
    </row>
    <row r="2185" spans="23:25" x14ac:dyDescent="0.2">
      <c r="W2185" s="17"/>
      <c r="X2185" s="17"/>
      <c r="Y2185" s="17"/>
    </row>
    <row r="2186" spans="23:25" x14ac:dyDescent="0.2">
      <c r="W2186" s="17"/>
      <c r="X2186" s="17"/>
      <c r="Y2186" s="17"/>
    </row>
    <row r="2187" spans="23:25" x14ac:dyDescent="0.2">
      <c r="W2187" s="17"/>
      <c r="X2187" s="17"/>
      <c r="Y2187" s="17"/>
    </row>
    <row r="2188" spans="23:25" x14ac:dyDescent="0.2">
      <c r="W2188" s="17"/>
      <c r="X2188" s="17"/>
      <c r="Y2188" s="17"/>
    </row>
    <row r="2189" spans="23:25" x14ac:dyDescent="0.2">
      <c r="W2189" s="17"/>
      <c r="X2189" s="17"/>
      <c r="Y2189" s="17"/>
    </row>
    <row r="2190" spans="23:25" x14ac:dyDescent="0.2">
      <c r="W2190" s="17"/>
      <c r="X2190" s="17"/>
      <c r="Y2190" s="17"/>
    </row>
    <row r="2191" spans="23:25" x14ac:dyDescent="0.2">
      <c r="W2191" s="17"/>
      <c r="X2191" s="17"/>
      <c r="Y2191" s="17"/>
    </row>
    <row r="2192" spans="23:25" x14ac:dyDescent="0.2">
      <c r="W2192" s="17"/>
      <c r="X2192" s="17"/>
      <c r="Y2192" s="17"/>
    </row>
    <row r="2193" spans="23:25" x14ac:dyDescent="0.2">
      <c r="W2193" s="17"/>
      <c r="X2193" s="17"/>
      <c r="Y2193" s="17"/>
    </row>
    <row r="2194" spans="23:25" x14ac:dyDescent="0.2">
      <c r="W2194" s="17"/>
      <c r="X2194" s="17"/>
      <c r="Y2194" s="17"/>
    </row>
    <row r="2195" spans="23:25" x14ac:dyDescent="0.2">
      <c r="W2195" s="17"/>
      <c r="X2195" s="17"/>
      <c r="Y2195" s="17"/>
    </row>
    <row r="2196" spans="23:25" x14ac:dyDescent="0.2">
      <c r="W2196" s="17"/>
      <c r="X2196" s="17"/>
      <c r="Y2196" s="17"/>
    </row>
    <row r="2197" spans="23:25" x14ac:dyDescent="0.2">
      <c r="W2197" s="17"/>
      <c r="X2197" s="17"/>
      <c r="Y2197" s="17"/>
    </row>
    <row r="2198" spans="23:25" x14ac:dyDescent="0.2">
      <c r="W2198" s="17"/>
      <c r="X2198" s="17"/>
      <c r="Y2198" s="17"/>
    </row>
    <row r="2199" spans="23:25" x14ac:dyDescent="0.2">
      <c r="W2199" s="17"/>
      <c r="X2199" s="17"/>
      <c r="Y2199" s="17"/>
    </row>
    <row r="2200" spans="23:25" x14ac:dyDescent="0.2">
      <c r="W2200" s="17"/>
      <c r="X2200" s="17"/>
      <c r="Y2200" s="17"/>
    </row>
    <row r="2201" spans="23:25" x14ac:dyDescent="0.2">
      <c r="W2201" s="17"/>
      <c r="X2201" s="17"/>
      <c r="Y2201" s="17"/>
    </row>
    <row r="2202" spans="23:25" x14ac:dyDescent="0.2">
      <c r="W2202" s="17"/>
      <c r="X2202" s="17"/>
      <c r="Y2202" s="17"/>
    </row>
    <row r="2203" spans="23:25" x14ac:dyDescent="0.2">
      <c r="W2203" s="17"/>
      <c r="X2203" s="17"/>
      <c r="Y2203" s="17"/>
    </row>
    <row r="2204" spans="23:25" x14ac:dyDescent="0.2">
      <c r="W2204" s="17"/>
      <c r="X2204" s="17"/>
      <c r="Y2204" s="17"/>
    </row>
    <row r="2205" spans="23:25" x14ac:dyDescent="0.2">
      <c r="W2205" s="17"/>
      <c r="X2205" s="17"/>
      <c r="Y2205" s="17"/>
    </row>
    <row r="2206" spans="23:25" x14ac:dyDescent="0.2">
      <c r="W2206" s="17"/>
      <c r="X2206" s="17"/>
      <c r="Y2206" s="17"/>
    </row>
    <row r="2207" spans="23:25" x14ac:dyDescent="0.2">
      <c r="W2207" s="17"/>
      <c r="X2207" s="17"/>
      <c r="Y2207" s="17"/>
    </row>
    <row r="2208" spans="23:25" x14ac:dyDescent="0.2">
      <c r="W2208" s="17"/>
      <c r="X2208" s="17"/>
      <c r="Y2208" s="17"/>
    </row>
    <row r="2209" spans="23:25" x14ac:dyDescent="0.2">
      <c r="W2209" s="17"/>
      <c r="X2209" s="17"/>
      <c r="Y2209" s="17"/>
    </row>
    <row r="2210" spans="23:25" x14ac:dyDescent="0.2">
      <c r="W2210" s="17"/>
      <c r="X2210" s="17"/>
      <c r="Y2210" s="17"/>
    </row>
    <row r="2211" spans="23:25" x14ac:dyDescent="0.2">
      <c r="W2211" s="17"/>
      <c r="X2211" s="17"/>
      <c r="Y2211" s="17"/>
    </row>
    <row r="2212" spans="23:25" x14ac:dyDescent="0.2">
      <c r="W2212" s="17"/>
      <c r="X2212" s="17"/>
      <c r="Y2212" s="17"/>
    </row>
    <row r="2213" spans="23:25" x14ac:dyDescent="0.2">
      <c r="W2213" s="17"/>
      <c r="X2213" s="17"/>
      <c r="Y2213" s="17"/>
    </row>
    <row r="2214" spans="23:25" x14ac:dyDescent="0.2">
      <c r="W2214" s="17"/>
      <c r="X2214" s="17"/>
      <c r="Y2214" s="17"/>
    </row>
    <row r="2215" spans="23:25" x14ac:dyDescent="0.2">
      <c r="W2215" s="17"/>
      <c r="X2215" s="17"/>
      <c r="Y2215" s="17"/>
    </row>
    <row r="2216" spans="23:25" x14ac:dyDescent="0.2">
      <c r="W2216" s="17"/>
      <c r="X2216" s="17"/>
      <c r="Y2216" s="17"/>
    </row>
    <row r="2217" spans="23:25" x14ac:dyDescent="0.2">
      <c r="W2217" s="17"/>
      <c r="X2217" s="17"/>
      <c r="Y2217" s="17"/>
    </row>
    <row r="2218" spans="23:25" x14ac:dyDescent="0.2">
      <c r="W2218" s="17"/>
      <c r="X2218" s="17"/>
      <c r="Y2218" s="17"/>
    </row>
    <row r="2219" spans="23:25" x14ac:dyDescent="0.2">
      <c r="W2219" s="17"/>
      <c r="X2219" s="17"/>
      <c r="Y2219" s="17"/>
    </row>
    <row r="2220" spans="23:25" x14ac:dyDescent="0.2">
      <c r="W2220" s="17"/>
      <c r="X2220" s="17"/>
      <c r="Y2220" s="17"/>
    </row>
    <row r="2221" spans="23:25" x14ac:dyDescent="0.2">
      <c r="W2221" s="17"/>
      <c r="X2221" s="17"/>
      <c r="Y2221" s="17"/>
    </row>
    <row r="2222" spans="23:25" x14ac:dyDescent="0.2">
      <c r="W2222" s="17"/>
      <c r="X2222" s="17"/>
      <c r="Y2222" s="17"/>
    </row>
    <row r="2223" spans="23:25" x14ac:dyDescent="0.2">
      <c r="W2223" s="17"/>
      <c r="X2223" s="17"/>
      <c r="Y2223" s="17"/>
    </row>
    <row r="2224" spans="23:25" x14ac:dyDescent="0.2">
      <c r="W2224" s="17"/>
      <c r="X2224" s="17"/>
      <c r="Y2224" s="17"/>
    </row>
    <row r="2225" spans="23:25" x14ac:dyDescent="0.2">
      <c r="W2225" s="17"/>
      <c r="X2225" s="17"/>
      <c r="Y2225" s="17"/>
    </row>
    <row r="2226" spans="23:25" x14ac:dyDescent="0.2">
      <c r="W2226" s="17"/>
      <c r="X2226" s="17"/>
      <c r="Y2226" s="17"/>
    </row>
    <row r="2227" spans="23:25" x14ac:dyDescent="0.2">
      <c r="W2227" s="17"/>
      <c r="X2227" s="17"/>
      <c r="Y2227" s="17"/>
    </row>
    <row r="2228" spans="23:25" x14ac:dyDescent="0.2">
      <c r="W2228" s="17"/>
      <c r="X2228" s="17"/>
      <c r="Y2228" s="17"/>
    </row>
    <row r="2229" spans="23:25" x14ac:dyDescent="0.2">
      <c r="W2229" s="17"/>
      <c r="X2229" s="17"/>
      <c r="Y2229" s="17"/>
    </row>
    <row r="2230" spans="23:25" x14ac:dyDescent="0.2">
      <c r="W2230" s="17"/>
      <c r="X2230" s="17"/>
      <c r="Y2230" s="17"/>
    </row>
    <row r="2231" spans="23:25" x14ac:dyDescent="0.2">
      <c r="W2231" s="17"/>
      <c r="X2231" s="17"/>
      <c r="Y2231" s="17"/>
    </row>
    <row r="2232" spans="23:25" x14ac:dyDescent="0.2">
      <c r="W2232" s="17"/>
      <c r="X2232" s="17"/>
      <c r="Y2232" s="17"/>
    </row>
    <row r="2233" spans="23:25" x14ac:dyDescent="0.2">
      <c r="W2233" s="17"/>
      <c r="X2233" s="17"/>
      <c r="Y2233" s="17"/>
    </row>
    <row r="2234" spans="23:25" x14ac:dyDescent="0.2">
      <c r="W2234" s="17"/>
      <c r="X2234" s="17"/>
      <c r="Y2234" s="17"/>
    </row>
    <row r="2235" spans="23:25" x14ac:dyDescent="0.2">
      <c r="W2235" s="17"/>
      <c r="X2235" s="17"/>
      <c r="Y2235" s="17"/>
    </row>
    <row r="2236" spans="23:25" x14ac:dyDescent="0.2">
      <c r="W2236" s="17"/>
      <c r="X2236" s="17"/>
      <c r="Y2236" s="17"/>
    </row>
    <row r="2237" spans="23:25" x14ac:dyDescent="0.2">
      <c r="W2237" s="17"/>
      <c r="X2237" s="17"/>
      <c r="Y2237" s="17"/>
    </row>
    <row r="2238" spans="23:25" x14ac:dyDescent="0.2">
      <c r="W2238" s="17"/>
      <c r="X2238" s="17"/>
      <c r="Y2238" s="17"/>
    </row>
    <row r="2239" spans="23:25" x14ac:dyDescent="0.2">
      <c r="W2239" s="17"/>
      <c r="X2239" s="17"/>
      <c r="Y2239" s="17"/>
    </row>
    <row r="2240" spans="23:25" x14ac:dyDescent="0.2">
      <c r="W2240" s="17"/>
      <c r="X2240" s="17"/>
      <c r="Y2240" s="17"/>
    </row>
    <row r="2241" spans="23:25" x14ac:dyDescent="0.2">
      <c r="W2241" s="17"/>
      <c r="X2241" s="17"/>
      <c r="Y2241" s="17"/>
    </row>
    <row r="2242" spans="23:25" x14ac:dyDescent="0.2">
      <c r="W2242" s="17"/>
      <c r="X2242" s="17"/>
      <c r="Y2242" s="17"/>
    </row>
    <row r="2243" spans="23:25" x14ac:dyDescent="0.2">
      <c r="W2243" s="17"/>
      <c r="X2243" s="17"/>
      <c r="Y2243" s="17"/>
    </row>
    <row r="2244" spans="23:25" x14ac:dyDescent="0.2">
      <c r="W2244" s="17"/>
      <c r="X2244" s="17"/>
      <c r="Y2244" s="17"/>
    </row>
    <row r="2245" spans="23:25" x14ac:dyDescent="0.2">
      <c r="W2245" s="17"/>
      <c r="X2245" s="17"/>
      <c r="Y2245" s="17"/>
    </row>
    <row r="2246" spans="23:25" x14ac:dyDescent="0.2">
      <c r="W2246" s="17"/>
      <c r="X2246" s="17"/>
      <c r="Y2246" s="17"/>
    </row>
    <row r="2247" spans="23:25" x14ac:dyDescent="0.2">
      <c r="W2247" s="17"/>
      <c r="X2247" s="17"/>
      <c r="Y2247" s="17"/>
    </row>
    <row r="2248" spans="23:25" x14ac:dyDescent="0.2">
      <c r="W2248" s="17"/>
      <c r="X2248" s="17"/>
      <c r="Y2248" s="17"/>
    </row>
    <row r="2249" spans="23:25" x14ac:dyDescent="0.2">
      <c r="W2249" s="17"/>
      <c r="X2249" s="17"/>
      <c r="Y2249" s="17"/>
    </row>
    <row r="2250" spans="23:25" x14ac:dyDescent="0.2">
      <c r="W2250" s="17"/>
      <c r="X2250" s="17"/>
      <c r="Y2250" s="17"/>
    </row>
    <row r="2251" spans="23:25" x14ac:dyDescent="0.2">
      <c r="W2251" s="17"/>
      <c r="X2251" s="17"/>
      <c r="Y2251" s="17"/>
    </row>
    <row r="2252" spans="23:25" x14ac:dyDescent="0.2">
      <c r="W2252" s="17"/>
      <c r="X2252" s="17"/>
      <c r="Y2252" s="17"/>
    </row>
    <row r="2253" spans="23:25" x14ac:dyDescent="0.2">
      <c r="W2253" s="17"/>
      <c r="X2253" s="17"/>
      <c r="Y2253" s="17"/>
    </row>
    <row r="2254" spans="23:25" x14ac:dyDescent="0.2">
      <c r="W2254" s="17"/>
      <c r="X2254" s="17"/>
      <c r="Y2254" s="17"/>
    </row>
    <row r="2255" spans="23:25" x14ac:dyDescent="0.2">
      <c r="W2255" s="17"/>
      <c r="X2255" s="17"/>
      <c r="Y2255" s="17"/>
    </row>
    <row r="2256" spans="23:25" x14ac:dyDescent="0.2">
      <c r="W2256" s="17"/>
      <c r="X2256" s="17"/>
      <c r="Y2256" s="17"/>
    </row>
    <row r="2257" spans="23:25" x14ac:dyDescent="0.2">
      <c r="W2257" s="17"/>
      <c r="X2257" s="17"/>
      <c r="Y2257" s="17"/>
    </row>
    <row r="2258" spans="23:25" x14ac:dyDescent="0.2">
      <c r="W2258" s="17"/>
      <c r="X2258" s="17"/>
      <c r="Y2258" s="17"/>
    </row>
    <row r="2259" spans="23:25" x14ac:dyDescent="0.2">
      <c r="W2259" s="17"/>
      <c r="X2259" s="17"/>
      <c r="Y2259" s="17"/>
    </row>
    <row r="2260" spans="23:25" x14ac:dyDescent="0.2">
      <c r="W2260" s="17"/>
      <c r="X2260" s="17"/>
      <c r="Y2260" s="17"/>
    </row>
    <row r="2261" spans="23:25" x14ac:dyDescent="0.2">
      <c r="W2261" s="17"/>
      <c r="X2261" s="17"/>
      <c r="Y2261" s="17"/>
    </row>
    <row r="2262" spans="23:25" x14ac:dyDescent="0.2">
      <c r="W2262" s="17"/>
      <c r="X2262" s="17"/>
      <c r="Y2262" s="17"/>
    </row>
    <row r="2263" spans="23:25" x14ac:dyDescent="0.2">
      <c r="W2263" s="17"/>
      <c r="X2263" s="17"/>
      <c r="Y2263" s="17"/>
    </row>
    <row r="2264" spans="23:25" x14ac:dyDescent="0.2">
      <c r="W2264" s="17"/>
      <c r="X2264" s="17"/>
      <c r="Y2264" s="17"/>
    </row>
    <row r="2265" spans="23:25" x14ac:dyDescent="0.2">
      <c r="W2265" s="17"/>
      <c r="X2265" s="17"/>
      <c r="Y2265" s="17"/>
    </row>
    <row r="2266" spans="23:25" x14ac:dyDescent="0.2">
      <c r="W2266" s="17"/>
      <c r="X2266" s="17"/>
      <c r="Y2266" s="17"/>
    </row>
    <row r="2267" spans="23:25" x14ac:dyDescent="0.2">
      <c r="W2267" s="17"/>
      <c r="X2267" s="17"/>
      <c r="Y2267" s="17"/>
    </row>
    <row r="2268" spans="23:25" x14ac:dyDescent="0.2">
      <c r="W2268" s="17"/>
      <c r="X2268" s="17"/>
      <c r="Y2268" s="17"/>
    </row>
    <row r="2269" spans="23:25" x14ac:dyDescent="0.2">
      <c r="W2269" s="17"/>
      <c r="X2269" s="17"/>
      <c r="Y2269" s="17"/>
    </row>
    <row r="2270" spans="23:25" x14ac:dyDescent="0.2">
      <c r="W2270" s="17"/>
      <c r="X2270" s="17"/>
      <c r="Y2270" s="17"/>
    </row>
    <row r="2271" spans="23:25" x14ac:dyDescent="0.2">
      <c r="W2271" s="17"/>
      <c r="X2271" s="17"/>
      <c r="Y2271" s="17"/>
    </row>
    <row r="2272" spans="23:25" x14ac:dyDescent="0.2">
      <c r="W2272" s="17"/>
      <c r="X2272" s="17"/>
      <c r="Y2272" s="17"/>
    </row>
    <row r="2273" spans="23:25" x14ac:dyDescent="0.2">
      <c r="W2273" s="17"/>
      <c r="X2273" s="17"/>
      <c r="Y2273" s="17"/>
    </row>
    <row r="2274" spans="23:25" x14ac:dyDescent="0.2">
      <c r="W2274" s="17"/>
      <c r="X2274" s="17"/>
      <c r="Y2274" s="17"/>
    </row>
    <row r="2275" spans="23:25" x14ac:dyDescent="0.2">
      <c r="W2275" s="17"/>
      <c r="X2275" s="17"/>
      <c r="Y2275" s="17"/>
    </row>
    <row r="2276" spans="23:25" x14ac:dyDescent="0.2">
      <c r="W2276" s="17"/>
      <c r="X2276" s="17"/>
      <c r="Y2276" s="17"/>
    </row>
    <row r="2277" spans="23:25" x14ac:dyDescent="0.2">
      <c r="W2277" s="17"/>
      <c r="X2277" s="17"/>
      <c r="Y2277" s="17"/>
    </row>
    <row r="2278" spans="23:25" x14ac:dyDescent="0.2">
      <c r="W2278" s="17"/>
      <c r="X2278" s="17"/>
      <c r="Y2278" s="17"/>
    </row>
    <row r="2279" spans="23:25" x14ac:dyDescent="0.2">
      <c r="W2279" s="17"/>
      <c r="X2279" s="17"/>
      <c r="Y2279" s="17"/>
    </row>
    <row r="2280" spans="23:25" x14ac:dyDescent="0.2">
      <c r="W2280" s="17"/>
      <c r="X2280" s="17"/>
      <c r="Y2280" s="17"/>
    </row>
    <row r="2281" spans="23:25" x14ac:dyDescent="0.2">
      <c r="W2281" s="17"/>
      <c r="X2281" s="17"/>
      <c r="Y2281" s="17"/>
    </row>
    <row r="2282" spans="23:25" x14ac:dyDescent="0.2">
      <c r="W2282" s="17"/>
      <c r="X2282" s="17"/>
      <c r="Y2282" s="17"/>
    </row>
    <row r="2283" spans="23:25" x14ac:dyDescent="0.2">
      <c r="W2283" s="17"/>
      <c r="X2283" s="17"/>
      <c r="Y2283" s="17"/>
    </row>
    <row r="2284" spans="23:25" x14ac:dyDescent="0.2">
      <c r="W2284" s="17"/>
      <c r="X2284" s="17"/>
      <c r="Y2284" s="17"/>
    </row>
    <row r="2285" spans="23:25" x14ac:dyDescent="0.2">
      <c r="W2285" s="17"/>
      <c r="X2285" s="17"/>
      <c r="Y2285" s="17"/>
    </row>
    <row r="2286" spans="23:25" x14ac:dyDescent="0.2">
      <c r="W2286" s="17"/>
      <c r="X2286" s="17"/>
      <c r="Y2286" s="17"/>
    </row>
    <row r="2287" spans="23:25" x14ac:dyDescent="0.2">
      <c r="W2287" s="17"/>
      <c r="X2287" s="17"/>
      <c r="Y2287" s="17"/>
    </row>
    <row r="2288" spans="23:25" x14ac:dyDescent="0.2">
      <c r="W2288" s="17"/>
      <c r="X2288" s="17"/>
      <c r="Y2288" s="17"/>
    </row>
    <row r="2289" spans="23:25" x14ac:dyDescent="0.2">
      <c r="W2289" s="17"/>
      <c r="X2289" s="17"/>
      <c r="Y2289" s="17"/>
    </row>
    <row r="2290" spans="23:25" x14ac:dyDescent="0.2">
      <c r="W2290" s="17"/>
      <c r="X2290" s="17"/>
      <c r="Y2290" s="17"/>
    </row>
    <row r="2291" spans="23:25" x14ac:dyDescent="0.2">
      <c r="W2291" s="17"/>
      <c r="X2291" s="17"/>
      <c r="Y2291" s="17"/>
    </row>
    <row r="2292" spans="23:25" x14ac:dyDescent="0.2">
      <c r="W2292" s="17"/>
      <c r="X2292" s="17"/>
      <c r="Y2292" s="17"/>
    </row>
    <row r="2293" spans="23:25" x14ac:dyDescent="0.2">
      <c r="W2293" s="17"/>
      <c r="X2293" s="17"/>
      <c r="Y2293" s="17"/>
    </row>
    <row r="2294" spans="23:25" x14ac:dyDescent="0.2">
      <c r="W2294" s="17"/>
      <c r="X2294" s="17"/>
      <c r="Y2294" s="17"/>
    </row>
    <row r="2295" spans="23:25" x14ac:dyDescent="0.2">
      <c r="W2295" s="17"/>
      <c r="X2295" s="17"/>
      <c r="Y2295" s="17"/>
    </row>
    <row r="2296" spans="23:25" x14ac:dyDescent="0.2">
      <c r="W2296" s="17"/>
      <c r="X2296" s="17"/>
      <c r="Y2296" s="17"/>
    </row>
    <row r="2297" spans="23:25" x14ac:dyDescent="0.2">
      <c r="W2297" s="17"/>
      <c r="X2297" s="17"/>
      <c r="Y2297" s="17"/>
    </row>
    <row r="2298" spans="23:25" x14ac:dyDescent="0.2">
      <c r="W2298" s="17"/>
      <c r="X2298" s="17"/>
      <c r="Y2298" s="17"/>
    </row>
    <row r="2299" spans="23:25" x14ac:dyDescent="0.2">
      <c r="W2299" s="17"/>
      <c r="X2299" s="17"/>
      <c r="Y2299" s="17"/>
    </row>
    <row r="2300" spans="23:25" x14ac:dyDescent="0.2">
      <c r="W2300" s="17"/>
      <c r="X2300" s="17"/>
      <c r="Y2300" s="17"/>
    </row>
    <row r="2301" spans="23:25" x14ac:dyDescent="0.2">
      <c r="W2301" s="17"/>
      <c r="X2301" s="17"/>
      <c r="Y2301" s="17"/>
    </row>
    <row r="2302" spans="23:25" x14ac:dyDescent="0.2">
      <c r="W2302" s="17"/>
      <c r="X2302" s="17"/>
      <c r="Y2302" s="17"/>
    </row>
    <row r="2303" spans="23:25" x14ac:dyDescent="0.2">
      <c r="W2303" s="17"/>
      <c r="X2303" s="17"/>
      <c r="Y2303" s="17"/>
    </row>
    <row r="2304" spans="23:25" x14ac:dyDescent="0.2">
      <c r="W2304" s="17"/>
      <c r="X2304" s="17"/>
      <c r="Y2304" s="17"/>
    </row>
    <row r="2305" spans="23:25" x14ac:dyDescent="0.2">
      <c r="W2305" s="17"/>
      <c r="X2305" s="17"/>
      <c r="Y2305" s="17"/>
    </row>
    <row r="2306" spans="23:25" x14ac:dyDescent="0.2">
      <c r="W2306" s="17"/>
      <c r="X2306" s="17"/>
      <c r="Y2306" s="17"/>
    </row>
    <row r="2307" spans="23:25" x14ac:dyDescent="0.2">
      <c r="W2307" s="17"/>
      <c r="X2307" s="17"/>
      <c r="Y2307" s="17"/>
    </row>
    <row r="2308" spans="23:25" x14ac:dyDescent="0.2">
      <c r="W2308" s="17"/>
      <c r="X2308" s="17"/>
      <c r="Y2308" s="17"/>
    </row>
    <row r="2309" spans="23:25" x14ac:dyDescent="0.2">
      <c r="W2309" s="17"/>
      <c r="X2309" s="17"/>
      <c r="Y2309" s="17"/>
    </row>
    <row r="2310" spans="23:25" x14ac:dyDescent="0.2">
      <c r="W2310" s="17"/>
      <c r="X2310" s="17"/>
      <c r="Y2310" s="17"/>
    </row>
    <row r="2311" spans="23:25" x14ac:dyDescent="0.2">
      <c r="W2311" s="17"/>
      <c r="X2311" s="17"/>
      <c r="Y2311" s="17"/>
    </row>
    <row r="2312" spans="23:25" x14ac:dyDescent="0.2">
      <c r="W2312" s="17"/>
      <c r="X2312" s="17"/>
      <c r="Y2312" s="17"/>
    </row>
    <row r="2313" spans="23:25" x14ac:dyDescent="0.2">
      <c r="W2313" s="17"/>
      <c r="X2313" s="17"/>
      <c r="Y2313" s="17"/>
    </row>
    <row r="2314" spans="23:25" x14ac:dyDescent="0.2">
      <c r="W2314" s="17"/>
      <c r="X2314" s="17"/>
      <c r="Y2314" s="17"/>
    </row>
    <row r="2315" spans="23:25" x14ac:dyDescent="0.2">
      <c r="W2315" s="17"/>
      <c r="X2315" s="17"/>
      <c r="Y2315" s="17"/>
    </row>
    <row r="2316" spans="23:25" x14ac:dyDescent="0.2">
      <c r="W2316" s="17"/>
      <c r="X2316" s="17"/>
      <c r="Y2316" s="17"/>
    </row>
    <row r="2317" spans="23:25" x14ac:dyDescent="0.2">
      <c r="W2317" s="17"/>
      <c r="X2317" s="17"/>
      <c r="Y2317" s="17"/>
    </row>
    <row r="2318" spans="23:25" x14ac:dyDescent="0.2">
      <c r="W2318" s="17"/>
      <c r="X2318" s="17"/>
      <c r="Y2318" s="17"/>
    </row>
    <row r="2319" spans="23:25" x14ac:dyDescent="0.2">
      <c r="W2319" s="17"/>
      <c r="X2319" s="17"/>
      <c r="Y2319" s="17"/>
    </row>
    <row r="2320" spans="23:25" x14ac:dyDescent="0.2">
      <c r="W2320" s="17"/>
      <c r="X2320" s="17"/>
      <c r="Y2320" s="17"/>
    </row>
    <row r="2321" spans="23:25" x14ac:dyDescent="0.2">
      <c r="W2321" s="17"/>
      <c r="X2321" s="17"/>
      <c r="Y2321" s="17"/>
    </row>
    <row r="2322" spans="23:25" x14ac:dyDescent="0.2">
      <c r="W2322" s="17"/>
      <c r="X2322" s="17"/>
      <c r="Y2322" s="17"/>
    </row>
    <row r="2323" spans="23:25" x14ac:dyDescent="0.2">
      <c r="W2323" s="17"/>
      <c r="X2323" s="17"/>
      <c r="Y2323" s="17"/>
    </row>
    <row r="2324" spans="23:25" x14ac:dyDescent="0.2">
      <c r="W2324" s="17"/>
      <c r="X2324" s="17"/>
      <c r="Y2324" s="17"/>
    </row>
    <row r="2325" spans="23:25" x14ac:dyDescent="0.2">
      <c r="W2325" s="17"/>
      <c r="X2325" s="17"/>
      <c r="Y2325" s="17"/>
    </row>
    <row r="2326" spans="23:25" x14ac:dyDescent="0.2">
      <c r="W2326" s="17"/>
      <c r="X2326" s="17"/>
      <c r="Y2326" s="17"/>
    </row>
    <row r="2327" spans="23:25" x14ac:dyDescent="0.2">
      <c r="W2327" s="17"/>
      <c r="X2327" s="17"/>
      <c r="Y2327" s="17"/>
    </row>
    <row r="2328" spans="23:25" x14ac:dyDescent="0.2">
      <c r="W2328" s="17"/>
      <c r="X2328" s="17"/>
      <c r="Y2328" s="17"/>
    </row>
    <row r="2329" spans="23:25" x14ac:dyDescent="0.2">
      <c r="W2329" s="17"/>
      <c r="X2329" s="17"/>
      <c r="Y2329" s="17"/>
    </row>
    <row r="2330" spans="23:25" x14ac:dyDescent="0.2">
      <c r="W2330" s="17"/>
      <c r="X2330" s="17"/>
      <c r="Y2330" s="17"/>
    </row>
    <row r="2331" spans="23:25" x14ac:dyDescent="0.2">
      <c r="W2331" s="17"/>
      <c r="X2331" s="17"/>
      <c r="Y2331" s="17"/>
    </row>
    <row r="2332" spans="23:25" x14ac:dyDescent="0.2">
      <c r="W2332" s="17"/>
      <c r="X2332" s="17"/>
      <c r="Y2332" s="17"/>
    </row>
    <row r="2333" spans="23:25" x14ac:dyDescent="0.2">
      <c r="W2333" s="17"/>
      <c r="X2333" s="17"/>
      <c r="Y2333" s="17"/>
    </row>
    <row r="2334" spans="23:25" x14ac:dyDescent="0.2">
      <c r="W2334" s="17"/>
      <c r="X2334" s="17"/>
      <c r="Y2334" s="17"/>
    </row>
    <row r="2335" spans="23:25" x14ac:dyDescent="0.2">
      <c r="W2335" s="17"/>
      <c r="X2335" s="17"/>
      <c r="Y2335" s="17"/>
    </row>
    <row r="2336" spans="23:25" x14ac:dyDescent="0.2">
      <c r="W2336" s="17"/>
      <c r="X2336" s="17"/>
      <c r="Y2336" s="17"/>
    </row>
    <row r="2337" spans="23:25" x14ac:dyDescent="0.2">
      <c r="W2337" s="17"/>
      <c r="X2337" s="17"/>
      <c r="Y2337" s="17"/>
    </row>
    <row r="2338" spans="23:25" x14ac:dyDescent="0.2">
      <c r="W2338" s="17"/>
      <c r="X2338" s="17"/>
      <c r="Y2338" s="17"/>
    </row>
    <row r="2339" spans="23:25" x14ac:dyDescent="0.2">
      <c r="W2339" s="17"/>
      <c r="X2339" s="17"/>
      <c r="Y2339" s="17"/>
    </row>
    <row r="2340" spans="23:25" x14ac:dyDescent="0.2">
      <c r="W2340" s="17"/>
      <c r="X2340" s="17"/>
      <c r="Y2340" s="17"/>
    </row>
    <row r="2341" spans="23:25" x14ac:dyDescent="0.2">
      <c r="W2341" s="17"/>
      <c r="X2341" s="17"/>
      <c r="Y2341" s="17"/>
    </row>
    <row r="2342" spans="23:25" x14ac:dyDescent="0.2">
      <c r="W2342" s="17"/>
      <c r="X2342" s="17"/>
      <c r="Y2342" s="17"/>
    </row>
    <row r="2343" spans="23:25" x14ac:dyDescent="0.2">
      <c r="W2343" s="17"/>
      <c r="X2343" s="17"/>
      <c r="Y2343" s="17"/>
    </row>
    <row r="2344" spans="23:25" x14ac:dyDescent="0.2">
      <c r="W2344" s="17"/>
      <c r="X2344" s="17"/>
      <c r="Y2344" s="17"/>
    </row>
    <row r="2345" spans="23:25" x14ac:dyDescent="0.2">
      <c r="W2345" s="17"/>
      <c r="X2345" s="17"/>
      <c r="Y2345" s="17"/>
    </row>
    <row r="2346" spans="23:25" x14ac:dyDescent="0.2">
      <c r="W2346" s="17"/>
      <c r="X2346" s="17"/>
      <c r="Y2346" s="17"/>
    </row>
    <row r="2347" spans="23:25" x14ac:dyDescent="0.2">
      <c r="W2347" s="17"/>
      <c r="X2347" s="17"/>
      <c r="Y2347" s="17"/>
    </row>
    <row r="2348" spans="23:25" x14ac:dyDescent="0.2">
      <c r="W2348" s="17"/>
      <c r="X2348" s="17"/>
      <c r="Y2348" s="17"/>
    </row>
    <row r="2349" spans="23:25" x14ac:dyDescent="0.2">
      <c r="W2349" s="17"/>
      <c r="X2349" s="17"/>
      <c r="Y2349" s="17"/>
    </row>
    <row r="2350" spans="23:25" x14ac:dyDescent="0.2">
      <c r="W2350" s="17"/>
      <c r="X2350" s="17"/>
      <c r="Y2350" s="17"/>
    </row>
    <row r="2351" spans="23:25" x14ac:dyDescent="0.2">
      <c r="W2351" s="17"/>
      <c r="X2351" s="17"/>
      <c r="Y2351" s="17"/>
    </row>
    <row r="2352" spans="23:25" x14ac:dyDescent="0.2">
      <c r="W2352" s="17"/>
      <c r="X2352" s="17"/>
      <c r="Y2352" s="17"/>
    </row>
    <row r="2353" spans="23:25" x14ac:dyDescent="0.2">
      <c r="W2353" s="17"/>
      <c r="X2353" s="17"/>
      <c r="Y2353" s="17"/>
    </row>
    <row r="2354" spans="23:25" x14ac:dyDescent="0.2">
      <c r="W2354" s="17"/>
      <c r="X2354" s="17"/>
      <c r="Y2354" s="17"/>
    </row>
    <row r="2355" spans="23:25" x14ac:dyDescent="0.2">
      <c r="W2355" s="17"/>
      <c r="X2355" s="17"/>
      <c r="Y2355" s="17"/>
    </row>
    <row r="2356" spans="23:25" x14ac:dyDescent="0.2">
      <c r="W2356" s="17"/>
      <c r="X2356" s="17"/>
      <c r="Y2356" s="17"/>
    </row>
    <row r="2357" spans="23:25" x14ac:dyDescent="0.2">
      <c r="W2357" s="17"/>
      <c r="X2357" s="17"/>
      <c r="Y2357" s="17"/>
    </row>
    <row r="2358" spans="23:25" x14ac:dyDescent="0.2">
      <c r="W2358" s="17"/>
      <c r="X2358" s="17"/>
      <c r="Y2358" s="17"/>
    </row>
    <row r="2359" spans="23:25" x14ac:dyDescent="0.2">
      <c r="W2359" s="17"/>
      <c r="X2359" s="17"/>
      <c r="Y2359" s="17"/>
    </row>
    <row r="2360" spans="23:25" x14ac:dyDescent="0.2">
      <c r="W2360" s="17"/>
      <c r="X2360" s="17"/>
      <c r="Y2360" s="17"/>
    </row>
    <row r="2361" spans="23:25" x14ac:dyDescent="0.2">
      <c r="W2361" s="17"/>
      <c r="X2361" s="17"/>
      <c r="Y2361" s="17"/>
    </row>
    <row r="2362" spans="23:25" x14ac:dyDescent="0.2">
      <c r="W2362" s="17"/>
      <c r="X2362" s="17"/>
      <c r="Y2362" s="17"/>
    </row>
    <row r="2363" spans="23:25" x14ac:dyDescent="0.2">
      <c r="W2363" s="17"/>
      <c r="X2363" s="17"/>
      <c r="Y2363" s="17"/>
    </row>
    <row r="2364" spans="23:25" x14ac:dyDescent="0.2">
      <c r="W2364" s="17"/>
      <c r="X2364" s="17"/>
      <c r="Y2364" s="17"/>
    </row>
    <row r="2365" spans="23:25" x14ac:dyDescent="0.2">
      <c r="W2365" s="17"/>
      <c r="X2365" s="17"/>
      <c r="Y2365" s="17"/>
    </row>
    <row r="2366" spans="23:25" x14ac:dyDescent="0.2">
      <c r="W2366" s="17"/>
      <c r="X2366" s="17"/>
      <c r="Y2366" s="17"/>
    </row>
    <row r="2367" spans="23:25" x14ac:dyDescent="0.2">
      <c r="W2367" s="17"/>
      <c r="X2367" s="17"/>
      <c r="Y2367" s="17"/>
    </row>
    <row r="2368" spans="23:25" x14ac:dyDescent="0.2">
      <c r="W2368" s="17"/>
      <c r="X2368" s="17"/>
      <c r="Y2368" s="17"/>
    </row>
    <row r="2369" spans="23:25" x14ac:dyDescent="0.2">
      <c r="W2369" s="17"/>
      <c r="X2369" s="17"/>
      <c r="Y2369" s="17"/>
    </row>
    <row r="2370" spans="23:25" x14ac:dyDescent="0.2">
      <c r="W2370" s="17"/>
      <c r="X2370" s="17"/>
      <c r="Y2370" s="17"/>
    </row>
    <row r="2371" spans="23:25" x14ac:dyDescent="0.2">
      <c r="W2371" s="17"/>
      <c r="X2371" s="17"/>
      <c r="Y2371" s="17"/>
    </row>
    <row r="2372" spans="23:25" x14ac:dyDescent="0.2">
      <c r="W2372" s="17"/>
      <c r="X2372" s="17"/>
      <c r="Y2372" s="17"/>
    </row>
    <row r="2373" spans="23:25" x14ac:dyDescent="0.2">
      <c r="W2373" s="17"/>
      <c r="X2373" s="17"/>
      <c r="Y2373" s="17"/>
    </row>
    <row r="2374" spans="23:25" x14ac:dyDescent="0.2">
      <c r="W2374" s="17"/>
      <c r="X2374" s="17"/>
      <c r="Y2374" s="17"/>
    </row>
    <row r="2375" spans="23:25" x14ac:dyDescent="0.2">
      <c r="W2375" s="17"/>
      <c r="X2375" s="17"/>
      <c r="Y2375" s="17"/>
    </row>
    <row r="2376" spans="23:25" x14ac:dyDescent="0.2">
      <c r="W2376" s="17"/>
      <c r="X2376" s="17"/>
      <c r="Y2376" s="17"/>
    </row>
    <row r="2377" spans="23:25" x14ac:dyDescent="0.2">
      <c r="W2377" s="17"/>
      <c r="X2377" s="17"/>
      <c r="Y2377" s="17"/>
    </row>
    <row r="2378" spans="23:25" x14ac:dyDescent="0.2">
      <c r="W2378" s="17"/>
      <c r="X2378" s="17"/>
      <c r="Y2378" s="17"/>
    </row>
    <row r="2379" spans="23:25" x14ac:dyDescent="0.2">
      <c r="W2379" s="17"/>
      <c r="X2379" s="17"/>
      <c r="Y2379" s="17"/>
    </row>
    <row r="2380" spans="23:25" x14ac:dyDescent="0.2">
      <c r="W2380" s="17"/>
      <c r="X2380" s="17"/>
      <c r="Y2380" s="17"/>
    </row>
    <row r="2381" spans="23:25" x14ac:dyDescent="0.2">
      <c r="W2381" s="17"/>
      <c r="X2381" s="17"/>
      <c r="Y2381" s="17"/>
    </row>
    <row r="2382" spans="23:25" x14ac:dyDescent="0.2">
      <c r="W2382" s="17"/>
      <c r="X2382" s="17"/>
      <c r="Y2382" s="17"/>
    </row>
    <row r="2383" spans="23:25" x14ac:dyDescent="0.2">
      <c r="W2383" s="17"/>
      <c r="X2383" s="17"/>
      <c r="Y2383" s="17"/>
    </row>
    <row r="2384" spans="23:25" x14ac:dyDescent="0.2">
      <c r="W2384" s="17"/>
      <c r="X2384" s="17"/>
      <c r="Y2384" s="17"/>
    </row>
    <row r="2385" spans="23:25" x14ac:dyDescent="0.2">
      <c r="W2385" s="17"/>
      <c r="X2385" s="17"/>
      <c r="Y2385" s="17"/>
    </row>
    <row r="2386" spans="23:25" x14ac:dyDescent="0.2">
      <c r="W2386" s="17"/>
      <c r="X2386" s="17"/>
      <c r="Y2386" s="17"/>
    </row>
    <row r="2387" spans="23:25" x14ac:dyDescent="0.2">
      <c r="W2387" s="17"/>
      <c r="X2387" s="17"/>
      <c r="Y2387" s="17"/>
    </row>
    <row r="2388" spans="23:25" x14ac:dyDescent="0.2">
      <c r="W2388" s="17"/>
      <c r="X2388" s="17"/>
      <c r="Y2388" s="17"/>
    </row>
    <row r="2389" spans="23:25" x14ac:dyDescent="0.2">
      <c r="W2389" s="17"/>
      <c r="X2389" s="17"/>
      <c r="Y2389" s="17"/>
    </row>
    <row r="2390" spans="23:25" x14ac:dyDescent="0.2">
      <c r="W2390" s="17"/>
      <c r="X2390" s="17"/>
      <c r="Y2390" s="17"/>
    </row>
    <row r="2391" spans="23:25" x14ac:dyDescent="0.2">
      <c r="W2391" s="17"/>
      <c r="X2391" s="17"/>
      <c r="Y2391" s="17"/>
    </row>
    <row r="2392" spans="23:25" x14ac:dyDescent="0.2">
      <c r="W2392" s="17"/>
      <c r="X2392" s="17"/>
      <c r="Y2392" s="17"/>
    </row>
    <row r="2393" spans="23:25" x14ac:dyDescent="0.2">
      <c r="W2393" s="17"/>
      <c r="X2393" s="17"/>
      <c r="Y2393" s="17"/>
    </row>
    <row r="2394" spans="23:25" x14ac:dyDescent="0.2">
      <c r="W2394" s="17"/>
      <c r="X2394" s="17"/>
      <c r="Y2394" s="17"/>
    </row>
    <row r="2395" spans="23:25" x14ac:dyDescent="0.2">
      <c r="W2395" s="17"/>
      <c r="X2395" s="17"/>
      <c r="Y2395" s="17"/>
    </row>
    <row r="2396" spans="23:25" x14ac:dyDescent="0.2">
      <c r="W2396" s="17"/>
      <c r="X2396" s="17"/>
      <c r="Y2396" s="17"/>
    </row>
    <row r="2397" spans="23:25" x14ac:dyDescent="0.2">
      <c r="W2397" s="17"/>
      <c r="X2397" s="17"/>
      <c r="Y2397" s="17"/>
    </row>
    <row r="2398" spans="23:25" x14ac:dyDescent="0.2">
      <c r="W2398" s="17"/>
      <c r="X2398" s="17"/>
      <c r="Y2398" s="17"/>
    </row>
    <row r="2399" spans="23:25" x14ac:dyDescent="0.2">
      <c r="W2399" s="17"/>
      <c r="X2399" s="17"/>
      <c r="Y2399" s="17"/>
    </row>
    <row r="2400" spans="23:25" x14ac:dyDescent="0.2">
      <c r="W2400" s="17"/>
      <c r="X2400" s="17"/>
      <c r="Y2400" s="17"/>
    </row>
    <row r="2401" spans="23:25" x14ac:dyDescent="0.2">
      <c r="W2401" s="17"/>
      <c r="X2401" s="17"/>
      <c r="Y2401" s="17"/>
    </row>
    <row r="2402" spans="23:25" x14ac:dyDescent="0.2">
      <c r="W2402" s="17"/>
      <c r="X2402" s="17"/>
      <c r="Y2402" s="17"/>
    </row>
    <row r="2403" spans="23:25" x14ac:dyDescent="0.2">
      <c r="W2403" s="17"/>
      <c r="X2403" s="17"/>
      <c r="Y2403" s="17"/>
    </row>
    <row r="2404" spans="23:25" x14ac:dyDescent="0.2">
      <c r="W2404" s="17"/>
      <c r="X2404" s="17"/>
      <c r="Y2404" s="17"/>
    </row>
    <row r="2405" spans="23:25" x14ac:dyDescent="0.2">
      <c r="W2405" s="17"/>
      <c r="X2405" s="17"/>
      <c r="Y2405" s="17"/>
    </row>
    <row r="2406" spans="23:25" x14ac:dyDescent="0.2">
      <c r="W2406" s="17"/>
      <c r="X2406" s="17"/>
      <c r="Y2406" s="17"/>
    </row>
    <row r="2407" spans="23:25" x14ac:dyDescent="0.2">
      <c r="W2407" s="17"/>
      <c r="X2407" s="17"/>
      <c r="Y2407" s="17"/>
    </row>
    <row r="2408" spans="23:25" x14ac:dyDescent="0.2">
      <c r="W2408" s="17"/>
      <c r="X2408" s="17"/>
      <c r="Y2408" s="17"/>
    </row>
    <row r="2409" spans="23:25" x14ac:dyDescent="0.2">
      <c r="W2409" s="17"/>
      <c r="X2409" s="17"/>
      <c r="Y2409" s="17"/>
    </row>
    <row r="2410" spans="23:25" x14ac:dyDescent="0.2">
      <c r="W2410" s="17"/>
      <c r="X2410" s="17"/>
      <c r="Y2410" s="17"/>
    </row>
    <row r="2411" spans="23:25" x14ac:dyDescent="0.2">
      <c r="W2411" s="17"/>
      <c r="X2411" s="17"/>
      <c r="Y2411" s="17"/>
    </row>
    <row r="2412" spans="23:25" x14ac:dyDescent="0.2">
      <c r="W2412" s="17"/>
      <c r="X2412" s="17"/>
      <c r="Y2412" s="17"/>
    </row>
    <row r="2413" spans="23:25" x14ac:dyDescent="0.2">
      <c r="W2413" s="17"/>
      <c r="X2413" s="17"/>
      <c r="Y2413" s="17"/>
    </row>
    <row r="2414" spans="23:25" x14ac:dyDescent="0.2">
      <c r="W2414" s="17"/>
      <c r="X2414" s="17"/>
      <c r="Y2414" s="17"/>
    </row>
    <row r="2415" spans="23:25" x14ac:dyDescent="0.2">
      <c r="W2415" s="17"/>
      <c r="X2415" s="17"/>
      <c r="Y2415" s="17"/>
    </row>
    <row r="2416" spans="23:25" x14ac:dyDescent="0.2">
      <c r="W2416" s="17"/>
      <c r="X2416" s="17"/>
      <c r="Y2416" s="17"/>
    </row>
    <row r="2417" spans="23:25" x14ac:dyDescent="0.2">
      <c r="W2417" s="17"/>
      <c r="X2417" s="17"/>
      <c r="Y2417" s="17"/>
    </row>
    <row r="2418" spans="23:25" x14ac:dyDescent="0.2">
      <c r="W2418" s="17"/>
      <c r="X2418" s="17"/>
      <c r="Y2418" s="17"/>
    </row>
    <row r="2419" spans="23:25" x14ac:dyDescent="0.2">
      <c r="W2419" s="17"/>
      <c r="X2419" s="17"/>
      <c r="Y2419" s="17"/>
    </row>
    <row r="2420" spans="23:25" x14ac:dyDescent="0.2">
      <c r="W2420" s="17"/>
      <c r="X2420" s="17"/>
      <c r="Y2420" s="17"/>
    </row>
    <row r="2421" spans="23:25" x14ac:dyDescent="0.2">
      <c r="W2421" s="17"/>
      <c r="X2421" s="17"/>
      <c r="Y2421" s="17"/>
    </row>
    <row r="2422" spans="23:25" x14ac:dyDescent="0.2">
      <c r="W2422" s="17"/>
      <c r="X2422" s="17"/>
      <c r="Y2422" s="17"/>
    </row>
    <row r="2423" spans="23:25" x14ac:dyDescent="0.2">
      <c r="W2423" s="17"/>
      <c r="X2423" s="17"/>
      <c r="Y2423" s="17"/>
    </row>
    <row r="2424" spans="23:25" x14ac:dyDescent="0.2">
      <c r="W2424" s="17"/>
      <c r="X2424" s="17"/>
      <c r="Y2424" s="17"/>
    </row>
    <row r="2425" spans="23:25" x14ac:dyDescent="0.2">
      <c r="W2425" s="17"/>
      <c r="X2425" s="17"/>
      <c r="Y2425" s="17"/>
    </row>
    <row r="2426" spans="23:25" x14ac:dyDescent="0.2">
      <c r="W2426" s="17"/>
      <c r="X2426" s="17"/>
      <c r="Y2426" s="17"/>
    </row>
    <row r="2427" spans="23:25" x14ac:dyDescent="0.2">
      <c r="W2427" s="17"/>
      <c r="X2427" s="17"/>
      <c r="Y2427" s="17"/>
    </row>
    <row r="2428" spans="23:25" x14ac:dyDescent="0.2">
      <c r="W2428" s="17"/>
      <c r="X2428" s="17"/>
      <c r="Y2428" s="17"/>
    </row>
    <row r="2429" spans="23:25" x14ac:dyDescent="0.2">
      <c r="W2429" s="17"/>
      <c r="X2429" s="17"/>
      <c r="Y2429" s="17"/>
    </row>
    <row r="2430" spans="23:25" x14ac:dyDescent="0.2">
      <c r="W2430" s="17"/>
      <c r="X2430" s="17"/>
      <c r="Y2430" s="17"/>
    </row>
    <row r="2431" spans="23:25" x14ac:dyDescent="0.2">
      <c r="W2431" s="17"/>
      <c r="X2431" s="17"/>
      <c r="Y2431" s="17"/>
    </row>
    <row r="2432" spans="23:25" x14ac:dyDescent="0.2">
      <c r="W2432" s="17"/>
      <c r="X2432" s="17"/>
      <c r="Y2432" s="17"/>
    </row>
    <row r="2433" spans="23:25" x14ac:dyDescent="0.2">
      <c r="W2433" s="17"/>
      <c r="X2433" s="17"/>
      <c r="Y2433" s="17"/>
    </row>
    <row r="2434" spans="23:25" x14ac:dyDescent="0.2">
      <c r="W2434" s="17"/>
      <c r="X2434" s="17"/>
      <c r="Y2434" s="17"/>
    </row>
    <row r="2435" spans="23:25" x14ac:dyDescent="0.2">
      <c r="W2435" s="17"/>
      <c r="X2435" s="17"/>
      <c r="Y2435" s="17"/>
    </row>
    <row r="2436" spans="23:25" x14ac:dyDescent="0.2">
      <c r="W2436" s="17"/>
      <c r="X2436" s="17"/>
      <c r="Y2436" s="17"/>
    </row>
    <row r="2437" spans="23:25" x14ac:dyDescent="0.2">
      <c r="W2437" s="17"/>
      <c r="X2437" s="17"/>
      <c r="Y2437" s="17"/>
    </row>
    <row r="2438" spans="23:25" x14ac:dyDescent="0.2">
      <c r="W2438" s="17"/>
      <c r="X2438" s="17"/>
      <c r="Y2438" s="17"/>
    </row>
    <row r="2439" spans="23:25" x14ac:dyDescent="0.2">
      <c r="W2439" s="17"/>
      <c r="X2439" s="17"/>
      <c r="Y2439" s="17"/>
    </row>
    <row r="2440" spans="23:25" x14ac:dyDescent="0.2">
      <c r="W2440" s="17"/>
      <c r="X2440" s="17"/>
      <c r="Y2440" s="17"/>
    </row>
    <row r="2441" spans="23:25" x14ac:dyDescent="0.2">
      <c r="W2441" s="17"/>
      <c r="X2441" s="17"/>
      <c r="Y2441" s="17"/>
    </row>
    <row r="2442" spans="23:25" x14ac:dyDescent="0.2">
      <c r="W2442" s="17"/>
      <c r="X2442" s="17"/>
      <c r="Y2442" s="17"/>
    </row>
    <row r="2443" spans="23:25" x14ac:dyDescent="0.2">
      <c r="W2443" s="17"/>
      <c r="X2443" s="17"/>
      <c r="Y2443" s="17"/>
    </row>
    <row r="2444" spans="23:25" x14ac:dyDescent="0.2">
      <c r="W2444" s="17"/>
      <c r="X2444" s="17"/>
      <c r="Y2444" s="17"/>
    </row>
    <row r="2445" spans="23:25" x14ac:dyDescent="0.2">
      <c r="W2445" s="17"/>
      <c r="X2445" s="17"/>
      <c r="Y2445" s="17"/>
    </row>
    <row r="2446" spans="23:25" x14ac:dyDescent="0.2">
      <c r="W2446" s="17"/>
      <c r="X2446" s="17"/>
      <c r="Y2446" s="17"/>
    </row>
    <row r="2447" spans="23:25" x14ac:dyDescent="0.2">
      <c r="W2447" s="17"/>
      <c r="X2447" s="17"/>
      <c r="Y2447" s="17"/>
    </row>
    <row r="2448" spans="23:25" x14ac:dyDescent="0.2">
      <c r="W2448" s="17"/>
      <c r="X2448" s="17"/>
      <c r="Y2448" s="17"/>
    </row>
    <row r="2449" spans="23:25" x14ac:dyDescent="0.2">
      <c r="W2449" s="17"/>
      <c r="X2449" s="17"/>
      <c r="Y2449" s="17"/>
    </row>
    <row r="2450" spans="23:25" x14ac:dyDescent="0.2">
      <c r="W2450" s="17"/>
      <c r="X2450" s="17"/>
      <c r="Y2450" s="17"/>
    </row>
    <row r="2451" spans="23:25" x14ac:dyDescent="0.2">
      <c r="W2451" s="17"/>
      <c r="X2451" s="17"/>
      <c r="Y2451" s="17"/>
    </row>
    <row r="2452" spans="23:25" x14ac:dyDescent="0.2">
      <c r="W2452" s="17"/>
      <c r="X2452" s="17"/>
      <c r="Y2452" s="17"/>
    </row>
    <row r="2453" spans="23:25" x14ac:dyDescent="0.2">
      <c r="W2453" s="17"/>
      <c r="X2453" s="17"/>
      <c r="Y2453" s="17"/>
    </row>
    <row r="2454" spans="23:25" x14ac:dyDescent="0.2">
      <c r="W2454" s="17"/>
      <c r="X2454" s="17"/>
      <c r="Y2454" s="17"/>
    </row>
    <row r="2455" spans="23:25" x14ac:dyDescent="0.2">
      <c r="W2455" s="17"/>
      <c r="X2455" s="17"/>
      <c r="Y2455" s="17"/>
    </row>
    <row r="2456" spans="23:25" x14ac:dyDescent="0.2">
      <c r="W2456" s="17"/>
      <c r="X2456" s="17"/>
      <c r="Y2456" s="17"/>
    </row>
    <row r="2457" spans="23:25" x14ac:dyDescent="0.2">
      <c r="W2457" s="17"/>
      <c r="X2457" s="17"/>
      <c r="Y2457" s="17"/>
    </row>
    <row r="2458" spans="23:25" x14ac:dyDescent="0.2">
      <c r="W2458" s="17"/>
      <c r="X2458" s="17"/>
      <c r="Y2458" s="17"/>
    </row>
    <row r="2459" spans="23:25" x14ac:dyDescent="0.2">
      <c r="W2459" s="17"/>
      <c r="X2459" s="17"/>
      <c r="Y2459" s="17"/>
    </row>
    <row r="2460" spans="23:25" x14ac:dyDescent="0.2">
      <c r="W2460" s="17"/>
      <c r="X2460" s="17"/>
      <c r="Y2460" s="17"/>
    </row>
    <row r="2461" spans="23:25" x14ac:dyDescent="0.2">
      <c r="W2461" s="17"/>
      <c r="X2461" s="17"/>
      <c r="Y2461" s="17"/>
    </row>
    <row r="2462" spans="23:25" x14ac:dyDescent="0.2">
      <c r="W2462" s="17"/>
      <c r="X2462" s="17"/>
      <c r="Y2462" s="17"/>
    </row>
    <row r="2463" spans="23:25" x14ac:dyDescent="0.2">
      <c r="W2463" s="17"/>
      <c r="X2463" s="17"/>
      <c r="Y2463" s="17"/>
    </row>
    <row r="2464" spans="23:25" x14ac:dyDescent="0.2">
      <c r="W2464" s="17"/>
      <c r="X2464" s="17"/>
      <c r="Y2464" s="17"/>
    </row>
    <row r="2465" spans="23:25" x14ac:dyDescent="0.2">
      <c r="W2465" s="17"/>
      <c r="X2465" s="17"/>
      <c r="Y2465" s="17"/>
    </row>
    <row r="2466" spans="23:25" x14ac:dyDescent="0.2">
      <c r="W2466" s="17"/>
      <c r="X2466" s="17"/>
      <c r="Y2466" s="17"/>
    </row>
    <row r="2467" spans="23:25" x14ac:dyDescent="0.2">
      <c r="W2467" s="17"/>
      <c r="X2467" s="17"/>
      <c r="Y2467" s="17"/>
    </row>
    <row r="2468" spans="23:25" x14ac:dyDescent="0.2">
      <c r="W2468" s="17"/>
      <c r="X2468" s="17"/>
      <c r="Y2468" s="17"/>
    </row>
    <row r="2469" spans="23:25" x14ac:dyDescent="0.2">
      <c r="W2469" s="17"/>
      <c r="X2469" s="17"/>
      <c r="Y2469" s="17"/>
    </row>
    <row r="2470" spans="23:25" x14ac:dyDescent="0.2">
      <c r="W2470" s="17"/>
      <c r="X2470" s="17"/>
      <c r="Y2470" s="17"/>
    </row>
    <row r="2471" spans="23:25" x14ac:dyDescent="0.2">
      <c r="W2471" s="17"/>
      <c r="X2471" s="17"/>
      <c r="Y2471" s="17"/>
    </row>
    <row r="2472" spans="23:25" x14ac:dyDescent="0.2">
      <c r="W2472" s="17"/>
      <c r="X2472" s="17"/>
      <c r="Y2472" s="17"/>
    </row>
    <row r="2473" spans="23:25" x14ac:dyDescent="0.2">
      <c r="W2473" s="17"/>
      <c r="X2473" s="17"/>
      <c r="Y2473" s="17"/>
    </row>
    <row r="2474" spans="23:25" x14ac:dyDescent="0.2">
      <c r="W2474" s="17"/>
      <c r="X2474" s="17"/>
      <c r="Y2474" s="17"/>
    </row>
    <row r="2475" spans="23:25" x14ac:dyDescent="0.2">
      <c r="W2475" s="17"/>
      <c r="X2475" s="17"/>
      <c r="Y2475" s="17"/>
    </row>
    <row r="2476" spans="23:25" x14ac:dyDescent="0.2">
      <c r="W2476" s="17"/>
      <c r="X2476" s="17"/>
      <c r="Y2476" s="17"/>
    </row>
    <row r="2477" spans="23:25" x14ac:dyDescent="0.2">
      <c r="W2477" s="17"/>
      <c r="X2477" s="17"/>
      <c r="Y2477" s="17"/>
    </row>
    <row r="2478" spans="23:25" x14ac:dyDescent="0.2">
      <c r="W2478" s="17"/>
      <c r="X2478" s="17"/>
      <c r="Y2478" s="17"/>
    </row>
    <row r="2479" spans="23:25" x14ac:dyDescent="0.2">
      <c r="W2479" s="17"/>
      <c r="X2479" s="17"/>
      <c r="Y2479" s="17"/>
    </row>
    <row r="2480" spans="23:25" x14ac:dyDescent="0.2">
      <c r="W2480" s="17"/>
      <c r="X2480" s="17"/>
      <c r="Y2480" s="17"/>
    </row>
    <row r="2481" spans="23:25" x14ac:dyDescent="0.2">
      <c r="W2481" s="17"/>
      <c r="X2481" s="17"/>
      <c r="Y2481" s="17"/>
    </row>
    <row r="2482" spans="23:25" x14ac:dyDescent="0.2">
      <c r="W2482" s="17"/>
      <c r="X2482" s="17"/>
      <c r="Y2482" s="17"/>
    </row>
    <row r="2483" spans="23:25" x14ac:dyDescent="0.2">
      <c r="W2483" s="17"/>
      <c r="X2483" s="17"/>
      <c r="Y2483" s="17"/>
    </row>
    <row r="2484" spans="23:25" x14ac:dyDescent="0.2">
      <c r="W2484" s="17"/>
      <c r="X2484" s="17"/>
      <c r="Y2484" s="17"/>
    </row>
    <row r="2485" spans="23:25" x14ac:dyDescent="0.2">
      <c r="W2485" s="17"/>
      <c r="X2485" s="17"/>
      <c r="Y2485" s="17"/>
    </row>
    <row r="2486" spans="23:25" x14ac:dyDescent="0.2">
      <c r="W2486" s="17"/>
      <c r="X2486" s="17"/>
      <c r="Y2486" s="17"/>
    </row>
    <row r="2487" spans="23:25" x14ac:dyDescent="0.2">
      <c r="W2487" s="17"/>
      <c r="X2487" s="17"/>
      <c r="Y2487" s="17"/>
    </row>
    <row r="2488" spans="23:25" x14ac:dyDescent="0.2">
      <c r="W2488" s="17"/>
      <c r="X2488" s="17"/>
      <c r="Y2488" s="17"/>
    </row>
    <row r="2489" spans="23:25" x14ac:dyDescent="0.2">
      <c r="W2489" s="17"/>
      <c r="X2489" s="17"/>
      <c r="Y2489" s="17"/>
    </row>
    <row r="2490" spans="23:25" x14ac:dyDescent="0.2">
      <c r="W2490" s="17"/>
      <c r="X2490" s="17"/>
      <c r="Y2490" s="17"/>
    </row>
    <row r="2491" spans="23:25" x14ac:dyDescent="0.2">
      <c r="W2491" s="17"/>
      <c r="X2491" s="17"/>
      <c r="Y2491" s="17"/>
    </row>
    <row r="2492" spans="23:25" x14ac:dyDescent="0.2">
      <c r="W2492" s="17"/>
      <c r="X2492" s="17"/>
      <c r="Y2492" s="17"/>
    </row>
    <row r="2493" spans="23:25" x14ac:dyDescent="0.2">
      <c r="W2493" s="17"/>
      <c r="X2493" s="17"/>
      <c r="Y2493" s="17"/>
    </row>
    <row r="2494" spans="23:25" x14ac:dyDescent="0.2">
      <c r="W2494" s="17"/>
      <c r="X2494" s="17"/>
      <c r="Y2494" s="17"/>
    </row>
    <row r="2495" spans="23:25" x14ac:dyDescent="0.2">
      <c r="W2495" s="17"/>
      <c r="X2495" s="17"/>
      <c r="Y2495" s="17"/>
    </row>
    <row r="2496" spans="23:25" x14ac:dyDescent="0.2">
      <c r="W2496" s="17"/>
      <c r="X2496" s="17"/>
      <c r="Y2496" s="17"/>
    </row>
    <row r="2497" spans="23:25" x14ac:dyDescent="0.2">
      <c r="W2497" s="17"/>
      <c r="X2497" s="17"/>
      <c r="Y2497" s="17"/>
    </row>
    <row r="2498" spans="23:25" x14ac:dyDescent="0.2">
      <c r="W2498" s="17"/>
      <c r="X2498" s="17"/>
      <c r="Y2498" s="17"/>
    </row>
    <row r="2499" spans="23:25" x14ac:dyDescent="0.2">
      <c r="W2499" s="17"/>
      <c r="X2499" s="17"/>
      <c r="Y2499" s="17"/>
    </row>
    <row r="2500" spans="23:25" x14ac:dyDescent="0.2">
      <c r="W2500" s="17"/>
      <c r="X2500" s="17"/>
      <c r="Y2500" s="17"/>
    </row>
    <row r="2501" spans="23:25" x14ac:dyDescent="0.2">
      <c r="W2501" s="17"/>
      <c r="X2501" s="17"/>
      <c r="Y2501" s="17"/>
    </row>
    <row r="2502" spans="23:25" x14ac:dyDescent="0.2">
      <c r="W2502" s="17"/>
      <c r="X2502" s="17"/>
      <c r="Y2502" s="17"/>
    </row>
    <row r="2503" spans="23:25" x14ac:dyDescent="0.2">
      <c r="W2503" s="17"/>
      <c r="X2503" s="17"/>
      <c r="Y2503" s="17"/>
    </row>
    <row r="2504" spans="23:25" x14ac:dyDescent="0.2">
      <c r="W2504" s="17"/>
      <c r="X2504" s="17"/>
      <c r="Y2504" s="17"/>
    </row>
    <row r="2505" spans="23:25" x14ac:dyDescent="0.2">
      <c r="W2505" s="17"/>
      <c r="X2505" s="17"/>
      <c r="Y2505" s="17"/>
    </row>
    <row r="2506" spans="23:25" x14ac:dyDescent="0.2">
      <c r="W2506" s="17"/>
      <c r="X2506" s="17"/>
      <c r="Y2506" s="17"/>
    </row>
    <row r="2507" spans="23:25" x14ac:dyDescent="0.2">
      <c r="W2507" s="17"/>
      <c r="X2507" s="17"/>
      <c r="Y2507" s="17"/>
    </row>
    <row r="2508" spans="23:25" x14ac:dyDescent="0.2">
      <c r="W2508" s="17"/>
      <c r="X2508" s="17"/>
      <c r="Y2508" s="17"/>
    </row>
    <row r="2509" spans="23:25" x14ac:dyDescent="0.2">
      <c r="W2509" s="17"/>
      <c r="X2509" s="17"/>
      <c r="Y2509" s="17"/>
    </row>
    <row r="2510" spans="23:25" x14ac:dyDescent="0.2">
      <c r="W2510" s="17"/>
      <c r="X2510" s="17"/>
      <c r="Y2510" s="17"/>
    </row>
    <row r="2511" spans="23:25" x14ac:dyDescent="0.2">
      <c r="W2511" s="17"/>
      <c r="X2511" s="17"/>
      <c r="Y2511" s="17"/>
    </row>
    <row r="2512" spans="23:25" x14ac:dyDescent="0.2">
      <c r="W2512" s="17"/>
      <c r="X2512" s="17"/>
      <c r="Y2512" s="17"/>
    </row>
    <row r="2513" spans="23:25" x14ac:dyDescent="0.2">
      <c r="W2513" s="17"/>
      <c r="X2513" s="17"/>
      <c r="Y2513" s="17"/>
    </row>
    <row r="2514" spans="23:25" x14ac:dyDescent="0.2">
      <c r="W2514" s="17"/>
      <c r="X2514" s="17"/>
      <c r="Y2514" s="17"/>
    </row>
    <row r="2515" spans="23:25" x14ac:dyDescent="0.2">
      <c r="W2515" s="17"/>
      <c r="X2515" s="17"/>
      <c r="Y2515" s="17"/>
    </row>
    <row r="2516" spans="23:25" x14ac:dyDescent="0.2">
      <c r="W2516" s="17"/>
      <c r="X2516" s="17"/>
      <c r="Y2516" s="17"/>
    </row>
    <row r="2517" spans="23:25" x14ac:dyDescent="0.2">
      <c r="W2517" s="17"/>
      <c r="X2517" s="17"/>
      <c r="Y2517" s="17"/>
    </row>
    <row r="2518" spans="23:25" x14ac:dyDescent="0.2">
      <c r="W2518" s="17"/>
      <c r="X2518" s="17"/>
      <c r="Y2518" s="17"/>
    </row>
    <row r="2519" spans="23:25" x14ac:dyDescent="0.2">
      <c r="W2519" s="17"/>
      <c r="X2519" s="17"/>
      <c r="Y2519" s="17"/>
    </row>
    <row r="2520" spans="23:25" x14ac:dyDescent="0.2">
      <c r="W2520" s="17"/>
      <c r="X2520" s="17"/>
      <c r="Y2520" s="17"/>
    </row>
    <row r="2521" spans="23:25" x14ac:dyDescent="0.2">
      <c r="W2521" s="17"/>
      <c r="X2521" s="17"/>
      <c r="Y2521" s="17"/>
    </row>
    <row r="2522" spans="23:25" x14ac:dyDescent="0.2">
      <c r="W2522" s="17"/>
      <c r="X2522" s="17"/>
      <c r="Y2522" s="17"/>
    </row>
    <row r="2523" spans="23:25" x14ac:dyDescent="0.2">
      <c r="W2523" s="17"/>
      <c r="X2523" s="17"/>
      <c r="Y2523" s="17"/>
    </row>
    <row r="2524" spans="23:25" x14ac:dyDescent="0.2">
      <c r="W2524" s="17"/>
      <c r="X2524" s="17"/>
      <c r="Y2524" s="17"/>
    </row>
    <row r="2525" spans="23:25" x14ac:dyDescent="0.2">
      <c r="W2525" s="17"/>
      <c r="X2525" s="17"/>
      <c r="Y2525" s="17"/>
    </row>
    <row r="2526" spans="23:25" x14ac:dyDescent="0.2">
      <c r="W2526" s="17"/>
      <c r="X2526" s="17"/>
      <c r="Y2526" s="17"/>
    </row>
    <row r="2527" spans="23:25" x14ac:dyDescent="0.2">
      <c r="W2527" s="17"/>
      <c r="X2527" s="17"/>
      <c r="Y2527" s="17"/>
    </row>
    <row r="2528" spans="23:25" x14ac:dyDescent="0.2">
      <c r="W2528" s="17"/>
      <c r="X2528" s="17"/>
      <c r="Y2528" s="17"/>
    </row>
    <row r="2529" spans="23:25" x14ac:dyDescent="0.2">
      <c r="W2529" s="17"/>
      <c r="X2529" s="17"/>
      <c r="Y2529" s="17"/>
    </row>
    <row r="2530" spans="23:25" x14ac:dyDescent="0.2">
      <c r="W2530" s="17"/>
      <c r="X2530" s="17"/>
      <c r="Y2530" s="17"/>
    </row>
    <row r="2531" spans="23:25" x14ac:dyDescent="0.2">
      <c r="W2531" s="17"/>
      <c r="X2531" s="17"/>
      <c r="Y2531" s="17"/>
    </row>
    <row r="2532" spans="23:25" x14ac:dyDescent="0.2">
      <c r="W2532" s="17"/>
      <c r="X2532" s="17"/>
      <c r="Y2532" s="17"/>
    </row>
    <row r="2533" spans="23:25" x14ac:dyDescent="0.2">
      <c r="W2533" s="17"/>
      <c r="X2533" s="17"/>
      <c r="Y2533" s="17"/>
    </row>
    <row r="2534" spans="23:25" x14ac:dyDescent="0.2">
      <c r="W2534" s="17"/>
      <c r="X2534" s="17"/>
      <c r="Y2534" s="17"/>
    </row>
    <row r="2535" spans="23:25" x14ac:dyDescent="0.2">
      <c r="W2535" s="17"/>
      <c r="X2535" s="17"/>
      <c r="Y2535" s="17"/>
    </row>
    <row r="2536" spans="23:25" x14ac:dyDescent="0.2">
      <c r="W2536" s="17"/>
      <c r="X2536" s="17"/>
      <c r="Y2536" s="17"/>
    </row>
    <row r="2537" spans="23:25" x14ac:dyDescent="0.2">
      <c r="W2537" s="17"/>
      <c r="X2537" s="17"/>
      <c r="Y2537" s="17"/>
    </row>
    <row r="2538" spans="23:25" x14ac:dyDescent="0.2">
      <c r="W2538" s="17"/>
      <c r="X2538" s="17"/>
      <c r="Y2538" s="17"/>
    </row>
    <row r="2539" spans="23:25" x14ac:dyDescent="0.2">
      <c r="W2539" s="17"/>
      <c r="X2539" s="17"/>
      <c r="Y2539" s="17"/>
    </row>
    <row r="2540" spans="23:25" x14ac:dyDescent="0.2">
      <c r="W2540" s="17"/>
      <c r="X2540" s="17"/>
      <c r="Y2540" s="17"/>
    </row>
    <row r="2541" spans="23:25" x14ac:dyDescent="0.2">
      <c r="W2541" s="17"/>
      <c r="X2541" s="17"/>
      <c r="Y2541" s="17"/>
    </row>
    <row r="2542" spans="23:25" x14ac:dyDescent="0.2">
      <c r="W2542" s="17"/>
      <c r="X2542" s="17"/>
      <c r="Y2542" s="17"/>
    </row>
    <row r="2543" spans="23:25" x14ac:dyDescent="0.2">
      <c r="W2543" s="17"/>
      <c r="X2543" s="17"/>
      <c r="Y2543" s="17"/>
    </row>
    <row r="2544" spans="23:25" x14ac:dyDescent="0.2">
      <c r="W2544" s="17"/>
      <c r="X2544" s="17"/>
      <c r="Y2544" s="17"/>
    </row>
    <row r="2545" spans="23:25" x14ac:dyDescent="0.2">
      <c r="W2545" s="17"/>
      <c r="X2545" s="17"/>
      <c r="Y2545" s="17"/>
    </row>
    <row r="2546" spans="23:25" x14ac:dyDescent="0.2">
      <c r="W2546" s="17"/>
      <c r="X2546" s="17"/>
      <c r="Y2546" s="17"/>
    </row>
    <row r="2547" spans="23:25" x14ac:dyDescent="0.2">
      <c r="W2547" s="17"/>
      <c r="X2547" s="17"/>
      <c r="Y2547" s="17"/>
    </row>
    <row r="2548" spans="23:25" x14ac:dyDescent="0.2">
      <c r="W2548" s="17"/>
      <c r="X2548" s="17"/>
      <c r="Y2548" s="17"/>
    </row>
    <row r="2549" spans="23:25" x14ac:dyDescent="0.2">
      <c r="W2549" s="17"/>
      <c r="X2549" s="17"/>
      <c r="Y2549" s="17"/>
    </row>
    <row r="2550" spans="23:25" x14ac:dyDescent="0.2">
      <c r="W2550" s="17"/>
      <c r="X2550" s="17"/>
      <c r="Y2550" s="17"/>
    </row>
    <row r="2551" spans="23:25" x14ac:dyDescent="0.2">
      <c r="W2551" s="17"/>
      <c r="X2551" s="17"/>
      <c r="Y2551" s="17"/>
    </row>
    <row r="2552" spans="23:25" x14ac:dyDescent="0.2">
      <c r="W2552" s="17"/>
      <c r="X2552" s="17"/>
      <c r="Y2552" s="17"/>
    </row>
    <row r="2553" spans="23:25" x14ac:dyDescent="0.2">
      <c r="W2553" s="17"/>
      <c r="X2553" s="17"/>
      <c r="Y2553" s="17"/>
    </row>
    <row r="2554" spans="23:25" x14ac:dyDescent="0.2">
      <c r="W2554" s="17"/>
      <c r="X2554" s="17"/>
      <c r="Y2554" s="17"/>
    </row>
    <row r="2555" spans="23:25" x14ac:dyDescent="0.2">
      <c r="W2555" s="17"/>
      <c r="X2555" s="17"/>
      <c r="Y2555" s="17"/>
    </row>
    <row r="2556" spans="23:25" x14ac:dyDescent="0.2">
      <c r="W2556" s="17"/>
      <c r="X2556" s="17"/>
      <c r="Y2556" s="17"/>
    </row>
    <row r="2557" spans="23:25" x14ac:dyDescent="0.2">
      <c r="W2557" s="17"/>
      <c r="X2557" s="17"/>
      <c r="Y2557" s="17"/>
    </row>
    <row r="2558" spans="23:25" x14ac:dyDescent="0.2">
      <c r="W2558" s="17"/>
      <c r="X2558" s="17"/>
      <c r="Y2558" s="17"/>
    </row>
    <row r="2559" spans="23:25" x14ac:dyDescent="0.2">
      <c r="W2559" s="17"/>
      <c r="X2559" s="17"/>
      <c r="Y2559" s="17"/>
    </row>
    <row r="2560" spans="23:25" x14ac:dyDescent="0.2">
      <c r="W2560" s="17"/>
      <c r="X2560" s="17"/>
      <c r="Y2560" s="17"/>
    </row>
    <row r="2561" spans="23:25" x14ac:dyDescent="0.2">
      <c r="W2561" s="17"/>
      <c r="X2561" s="17"/>
      <c r="Y2561" s="17"/>
    </row>
    <row r="2562" spans="23:25" x14ac:dyDescent="0.2">
      <c r="W2562" s="17"/>
      <c r="X2562" s="17"/>
      <c r="Y2562" s="17"/>
    </row>
    <row r="2563" spans="23:25" x14ac:dyDescent="0.2">
      <c r="W2563" s="17"/>
      <c r="X2563" s="17"/>
      <c r="Y2563" s="17"/>
    </row>
    <row r="2564" spans="23:25" x14ac:dyDescent="0.2">
      <c r="W2564" s="17"/>
      <c r="X2564" s="17"/>
      <c r="Y2564" s="17"/>
    </row>
    <row r="2565" spans="23:25" x14ac:dyDescent="0.2">
      <c r="W2565" s="17"/>
      <c r="X2565" s="17"/>
      <c r="Y2565" s="17"/>
    </row>
    <row r="2566" spans="23:25" x14ac:dyDescent="0.2">
      <c r="W2566" s="17"/>
      <c r="X2566" s="17"/>
      <c r="Y2566" s="17"/>
    </row>
    <row r="2567" spans="23:25" x14ac:dyDescent="0.2">
      <c r="W2567" s="17"/>
      <c r="X2567" s="17"/>
      <c r="Y2567" s="17"/>
    </row>
    <row r="2568" spans="23:25" x14ac:dyDescent="0.2">
      <c r="W2568" s="17"/>
      <c r="X2568" s="17"/>
      <c r="Y2568" s="17"/>
    </row>
    <row r="2569" spans="23:25" x14ac:dyDescent="0.2">
      <c r="W2569" s="17"/>
      <c r="X2569" s="17"/>
      <c r="Y2569" s="17"/>
    </row>
    <row r="2570" spans="23:25" x14ac:dyDescent="0.2">
      <c r="W2570" s="17"/>
      <c r="X2570" s="17"/>
      <c r="Y2570" s="17"/>
    </row>
    <row r="2571" spans="23:25" x14ac:dyDescent="0.2">
      <c r="W2571" s="17"/>
      <c r="X2571" s="17"/>
      <c r="Y2571" s="17"/>
    </row>
    <row r="2572" spans="23:25" x14ac:dyDescent="0.2">
      <c r="W2572" s="17"/>
      <c r="X2572" s="17"/>
      <c r="Y2572" s="17"/>
    </row>
    <row r="2573" spans="23:25" x14ac:dyDescent="0.2">
      <c r="W2573" s="17"/>
      <c r="X2573" s="17"/>
      <c r="Y2573" s="17"/>
    </row>
    <row r="2574" spans="23:25" x14ac:dyDescent="0.2">
      <c r="W2574" s="17"/>
      <c r="X2574" s="17"/>
      <c r="Y2574" s="17"/>
    </row>
    <row r="2575" spans="23:25" x14ac:dyDescent="0.2">
      <c r="W2575" s="17"/>
      <c r="X2575" s="17"/>
      <c r="Y2575" s="17"/>
    </row>
    <row r="2576" spans="23:25" x14ac:dyDescent="0.2">
      <c r="W2576" s="17"/>
      <c r="X2576" s="17"/>
      <c r="Y2576" s="17"/>
    </row>
    <row r="2577" spans="23:25" x14ac:dyDescent="0.2">
      <c r="W2577" s="17"/>
      <c r="X2577" s="17"/>
      <c r="Y2577" s="17"/>
    </row>
    <row r="2578" spans="23:25" x14ac:dyDescent="0.2">
      <c r="W2578" s="17"/>
      <c r="X2578" s="17"/>
      <c r="Y2578" s="17"/>
    </row>
    <row r="2579" spans="23:25" x14ac:dyDescent="0.2">
      <c r="W2579" s="17"/>
      <c r="X2579" s="17"/>
      <c r="Y2579" s="17"/>
    </row>
    <row r="2580" spans="23:25" x14ac:dyDescent="0.2">
      <c r="W2580" s="17"/>
      <c r="X2580" s="17"/>
      <c r="Y2580" s="17"/>
    </row>
    <row r="2581" spans="23:25" x14ac:dyDescent="0.2">
      <c r="W2581" s="17"/>
      <c r="X2581" s="17"/>
      <c r="Y2581" s="17"/>
    </row>
    <row r="2582" spans="23:25" x14ac:dyDescent="0.2">
      <c r="W2582" s="17"/>
      <c r="X2582" s="17"/>
      <c r="Y2582" s="17"/>
    </row>
    <row r="2583" spans="23:25" x14ac:dyDescent="0.2">
      <c r="W2583" s="17"/>
      <c r="X2583" s="17"/>
      <c r="Y2583" s="17"/>
    </row>
    <row r="2584" spans="23:25" x14ac:dyDescent="0.2">
      <c r="W2584" s="17"/>
      <c r="X2584" s="17"/>
      <c r="Y2584" s="17"/>
    </row>
    <row r="2585" spans="23:25" x14ac:dyDescent="0.2">
      <c r="W2585" s="17"/>
      <c r="X2585" s="17"/>
      <c r="Y2585" s="17"/>
    </row>
    <row r="2586" spans="23:25" x14ac:dyDescent="0.2">
      <c r="W2586" s="17"/>
      <c r="X2586" s="17"/>
      <c r="Y2586" s="17"/>
    </row>
    <row r="2587" spans="23:25" x14ac:dyDescent="0.2">
      <c r="W2587" s="17"/>
      <c r="X2587" s="17"/>
      <c r="Y2587" s="17"/>
    </row>
    <row r="2588" spans="23:25" x14ac:dyDescent="0.2">
      <c r="W2588" s="17"/>
      <c r="X2588" s="17"/>
      <c r="Y2588" s="17"/>
    </row>
    <row r="2589" spans="23:25" x14ac:dyDescent="0.2">
      <c r="W2589" s="17"/>
      <c r="X2589" s="17"/>
      <c r="Y2589" s="17"/>
    </row>
    <row r="2590" spans="23:25" x14ac:dyDescent="0.2">
      <c r="W2590" s="17"/>
      <c r="X2590" s="17"/>
      <c r="Y2590" s="17"/>
    </row>
    <row r="2591" spans="23:25" x14ac:dyDescent="0.2">
      <c r="W2591" s="17"/>
      <c r="X2591" s="17"/>
      <c r="Y2591" s="17"/>
    </row>
    <row r="2592" spans="23:25" x14ac:dyDescent="0.2">
      <c r="W2592" s="17"/>
      <c r="X2592" s="17"/>
      <c r="Y2592" s="17"/>
    </row>
    <row r="2593" spans="23:25" x14ac:dyDescent="0.2">
      <c r="W2593" s="17"/>
      <c r="X2593" s="17"/>
      <c r="Y2593" s="17"/>
    </row>
    <row r="2594" spans="23:25" x14ac:dyDescent="0.2">
      <c r="W2594" s="17"/>
      <c r="X2594" s="17"/>
      <c r="Y2594" s="17"/>
    </row>
    <row r="2595" spans="23:25" x14ac:dyDescent="0.2">
      <c r="W2595" s="17"/>
      <c r="X2595" s="17"/>
      <c r="Y2595" s="17"/>
    </row>
    <row r="2596" spans="23:25" x14ac:dyDescent="0.2">
      <c r="W2596" s="17"/>
      <c r="X2596" s="17"/>
      <c r="Y2596" s="17"/>
    </row>
    <row r="2597" spans="23:25" x14ac:dyDescent="0.2">
      <c r="W2597" s="17"/>
      <c r="X2597" s="17"/>
      <c r="Y2597" s="17"/>
    </row>
    <row r="2598" spans="23:25" x14ac:dyDescent="0.2">
      <c r="W2598" s="17"/>
      <c r="X2598" s="17"/>
      <c r="Y2598" s="17"/>
    </row>
    <row r="2599" spans="23:25" x14ac:dyDescent="0.2">
      <c r="W2599" s="17"/>
      <c r="X2599" s="17"/>
      <c r="Y2599" s="17"/>
    </row>
    <row r="2600" spans="23:25" x14ac:dyDescent="0.2">
      <c r="W2600" s="17"/>
      <c r="X2600" s="17"/>
      <c r="Y2600" s="17"/>
    </row>
    <row r="2601" spans="23:25" x14ac:dyDescent="0.2">
      <c r="W2601" s="17"/>
      <c r="X2601" s="17"/>
      <c r="Y2601" s="17"/>
    </row>
    <row r="2602" spans="23:25" x14ac:dyDescent="0.2">
      <c r="W2602" s="17"/>
      <c r="X2602" s="17"/>
      <c r="Y2602" s="17"/>
    </row>
    <row r="2603" spans="23:25" x14ac:dyDescent="0.2">
      <c r="W2603" s="17"/>
      <c r="X2603" s="17"/>
      <c r="Y2603" s="17"/>
    </row>
    <row r="2604" spans="23:25" x14ac:dyDescent="0.2">
      <c r="W2604" s="17"/>
      <c r="X2604" s="17"/>
      <c r="Y2604" s="17"/>
    </row>
    <row r="2605" spans="23:25" x14ac:dyDescent="0.2">
      <c r="W2605" s="17"/>
      <c r="X2605" s="17"/>
      <c r="Y2605" s="17"/>
    </row>
    <row r="2606" spans="23:25" x14ac:dyDescent="0.2">
      <c r="W2606" s="17"/>
      <c r="X2606" s="17"/>
      <c r="Y2606" s="17"/>
    </row>
    <row r="2607" spans="23:25" x14ac:dyDescent="0.2">
      <c r="W2607" s="17"/>
      <c r="X2607" s="17"/>
      <c r="Y2607" s="17"/>
    </row>
    <row r="2608" spans="23:25" x14ac:dyDescent="0.2">
      <c r="W2608" s="17"/>
      <c r="X2608" s="17"/>
      <c r="Y2608" s="17"/>
    </row>
    <row r="2609" spans="23:25" x14ac:dyDescent="0.2">
      <c r="W2609" s="17"/>
      <c r="X2609" s="17"/>
      <c r="Y2609" s="17"/>
    </row>
    <row r="2610" spans="23:25" x14ac:dyDescent="0.2">
      <c r="W2610" s="17"/>
      <c r="X2610" s="17"/>
      <c r="Y2610" s="17"/>
    </row>
    <row r="2611" spans="23:25" x14ac:dyDescent="0.2">
      <c r="W2611" s="17"/>
      <c r="X2611" s="17"/>
      <c r="Y2611" s="17"/>
    </row>
    <row r="2612" spans="23:25" x14ac:dyDescent="0.2">
      <c r="W2612" s="17"/>
      <c r="X2612" s="17"/>
      <c r="Y2612" s="17"/>
    </row>
    <row r="2613" spans="23:25" x14ac:dyDescent="0.2">
      <c r="W2613" s="17"/>
      <c r="X2613" s="17"/>
      <c r="Y2613" s="17"/>
    </row>
    <row r="2614" spans="23:25" x14ac:dyDescent="0.2">
      <c r="W2614" s="17"/>
      <c r="X2614" s="17"/>
      <c r="Y2614" s="17"/>
    </row>
    <row r="2615" spans="23:25" x14ac:dyDescent="0.2">
      <c r="W2615" s="17"/>
      <c r="X2615" s="17"/>
      <c r="Y2615" s="17"/>
    </row>
    <row r="2616" spans="23:25" x14ac:dyDescent="0.2">
      <c r="W2616" s="17"/>
      <c r="X2616" s="17"/>
      <c r="Y2616" s="17"/>
    </row>
    <row r="2617" spans="23:25" x14ac:dyDescent="0.2">
      <c r="W2617" s="17"/>
      <c r="X2617" s="17"/>
      <c r="Y2617" s="17"/>
    </row>
    <row r="2618" spans="23:25" x14ac:dyDescent="0.2">
      <c r="W2618" s="17"/>
      <c r="X2618" s="17"/>
      <c r="Y2618" s="17"/>
    </row>
    <row r="2619" spans="23:25" x14ac:dyDescent="0.2">
      <c r="W2619" s="17"/>
      <c r="X2619" s="17"/>
      <c r="Y2619" s="17"/>
    </row>
    <row r="2620" spans="23:25" x14ac:dyDescent="0.2">
      <c r="W2620" s="17"/>
      <c r="X2620" s="17"/>
      <c r="Y2620" s="17"/>
    </row>
    <row r="2621" spans="23:25" x14ac:dyDescent="0.2">
      <c r="W2621" s="17"/>
      <c r="X2621" s="17"/>
      <c r="Y2621" s="17"/>
    </row>
    <row r="2622" spans="23:25" x14ac:dyDescent="0.2">
      <c r="W2622" s="17"/>
      <c r="X2622" s="17"/>
      <c r="Y2622" s="17"/>
    </row>
    <row r="2623" spans="23:25" x14ac:dyDescent="0.2">
      <c r="W2623" s="17"/>
      <c r="X2623" s="17"/>
      <c r="Y2623" s="17"/>
    </row>
    <row r="2624" spans="23:25" x14ac:dyDescent="0.2">
      <c r="W2624" s="17"/>
      <c r="X2624" s="17"/>
      <c r="Y2624" s="17"/>
    </row>
    <row r="2625" spans="23:25" x14ac:dyDescent="0.2">
      <c r="W2625" s="17"/>
      <c r="X2625" s="17"/>
      <c r="Y2625" s="17"/>
    </row>
    <row r="2626" spans="23:25" x14ac:dyDescent="0.2">
      <c r="W2626" s="17"/>
      <c r="X2626" s="17"/>
      <c r="Y2626" s="17"/>
    </row>
    <row r="2627" spans="23:25" x14ac:dyDescent="0.2">
      <c r="W2627" s="17"/>
      <c r="X2627" s="17"/>
      <c r="Y2627" s="17"/>
    </row>
    <row r="2628" spans="23:25" x14ac:dyDescent="0.2">
      <c r="W2628" s="17"/>
      <c r="X2628" s="17"/>
      <c r="Y2628" s="17"/>
    </row>
    <row r="2629" spans="23:25" x14ac:dyDescent="0.2">
      <c r="W2629" s="17"/>
      <c r="X2629" s="17"/>
      <c r="Y2629" s="17"/>
    </row>
    <row r="2630" spans="23:25" x14ac:dyDescent="0.2">
      <c r="W2630" s="17"/>
      <c r="X2630" s="17"/>
      <c r="Y2630" s="17"/>
    </row>
    <row r="2631" spans="23:25" x14ac:dyDescent="0.2">
      <c r="W2631" s="17"/>
      <c r="X2631" s="17"/>
      <c r="Y2631" s="17"/>
    </row>
    <row r="2632" spans="23:25" x14ac:dyDescent="0.2">
      <c r="W2632" s="17"/>
      <c r="X2632" s="17"/>
      <c r="Y2632" s="17"/>
    </row>
    <row r="2633" spans="23:25" x14ac:dyDescent="0.2">
      <c r="W2633" s="17"/>
      <c r="X2633" s="17"/>
      <c r="Y2633" s="17"/>
    </row>
    <row r="2634" spans="23:25" x14ac:dyDescent="0.2">
      <c r="W2634" s="17"/>
      <c r="X2634" s="17"/>
      <c r="Y2634" s="17"/>
    </row>
    <row r="2635" spans="23:25" x14ac:dyDescent="0.2">
      <c r="W2635" s="17"/>
      <c r="X2635" s="17"/>
      <c r="Y2635" s="17"/>
    </row>
    <row r="2636" spans="23:25" x14ac:dyDescent="0.2">
      <c r="W2636" s="17"/>
      <c r="X2636" s="17"/>
      <c r="Y2636" s="17"/>
    </row>
    <row r="2637" spans="23:25" x14ac:dyDescent="0.2">
      <c r="W2637" s="17"/>
      <c r="X2637" s="17"/>
      <c r="Y2637" s="17"/>
    </row>
    <row r="2638" spans="23:25" x14ac:dyDescent="0.2">
      <c r="W2638" s="17"/>
      <c r="X2638" s="17"/>
      <c r="Y2638" s="17"/>
    </row>
    <row r="2639" spans="23:25" x14ac:dyDescent="0.2">
      <c r="W2639" s="17"/>
      <c r="X2639" s="17"/>
      <c r="Y2639" s="17"/>
    </row>
    <row r="2640" spans="23:25" x14ac:dyDescent="0.2">
      <c r="W2640" s="17"/>
      <c r="X2640" s="17"/>
      <c r="Y2640" s="17"/>
    </row>
    <row r="2641" spans="23:25" x14ac:dyDescent="0.2">
      <c r="W2641" s="17"/>
      <c r="X2641" s="17"/>
      <c r="Y2641" s="17"/>
    </row>
    <row r="2642" spans="23:25" x14ac:dyDescent="0.2">
      <c r="W2642" s="17"/>
      <c r="X2642" s="17"/>
      <c r="Y2642" s="17"/>
    </row>
    <row r="2643" spans="23:25" x14ac:dyDescent="0.2">
      <c r="W2643" s="17"/>
      <c r="X2643" s="17"/>
      <c r="Y2643" s="17"/>
    </row>
    <row r="2644" spans="23:25" x14ac:dyDescent="0.2">
      <c r="W2644" s="17"/>
      <c r="X2644" s="17"/>
      <c r="Y2644" s="17"/>
    </row>
    <row r="2645" spans="23:25" x14ac:dyDescent="0.2">
      <c r="W2645" s="17"/>
      <c r="X2645" s="17"/>
      <c r="Y2645" s="17"/>
    </row>
    <row r="2646" spans="23:25" x14ac:dyDescent="0.2">
      <c r="W2646" s="17"/>
      <c r="X2646" s="17"/>
      <c r="Y2646" s="17"/>
    </row>
    <row r="2647" spans="23:25" x14ac:dyDescent="0.2">
      <c r="W2647" s="17"/>
      <c r="X2647" s="17"/>
      <c r="Y2647" s="17"/>
    </row>
    <row r="2648" spans="23:25" x14ac:dyDescent="0.2">
      <c r="W2648" s="17"/>
      <c r="X2648" s="17"/>
      <c r="Y2648" s="17"/>
    </row>
    <row r="2649" spans="23:25" x14ac:dyDescent="0.2">
      <c r="W2649" s="17"/>
      <c r="X2649" s="17"/>
      <c r="Y2649" s="17"/>
    </row>
    <row r="2650" spans="23:25" x14ac:dyDescent="0.2">
      <c r="W2650" s="17"/>
      <c r="X2650" s="17"/>
      <c r="Y2650" s="17"/>
    </row>
    <row r="2651" spans="23:25" x14ac:dyDescent="0.2">
      <c r="W2651" s="17"/>
      <c r="X2651" s="17"/>
      <c r="Y2651" s="17"/>
    </row>
    <row r="2652" spans="23:25" x14ac:dyDescent="0.2">
      <c r="W2652" s="17"/>
      <c r="X2652" s="17"/>
      <c r="Y2652" s="17"/>
    </row>
    <row r="2653" spans="23:25" x14ac:dyDescent="0.2">
      <c r="W2653" s="17"/>
      <c r="X2653" s="17"/>
      <c r="Y2653" s="17"/>
    </row>
    <row r="2654" spans="23:25" x14ac:dyDescent="0.2">
      <c r="W2654" s="17"/>
      <c r="X2654" s="17"/>
      <c r="Y2654" s="17"/>
    </row>
    <row r="2655" spans="23:25" x14ac:dyDescent="0.2">
      <c r="W2655" s="17"/>
      <c r="X2655" s="17"/>
      <c r="Y2655" s="17"/>
    </row>
    <row r="2656" spans="23:25" x14ac:dyDescent="0.2">
      <c r="W2656" s="17"/>
      <c r="X2656" s="17"/>
      <c r="Y2656" s="17"/>
    </row>
    <row r="2657" spans="23:25" x14ac:dyDescent="0.2">
      <c r="W2657" s="17"/>
      <c r="X2657" s="17"/>
      <c r="Y2657" s="17"/>
    </row>
    <row r="2658" spans="23:25" x14ac:dyDescent="0.2">
      <c r="W2658" s="17"/>
      <c r="X2658" s="17"/>
      <c r="Y2658" s="17"/>
    </row>
    <row r="2659" spans="23:25" x14ac:dyDescent="0.2">
      <c r="W2659" s="17"/>
      <c r="X2659" s="17"/>
      <c r="Y2659" s="17"/>
    </row>
    <row r="2660" spans="23:25" x14ac:dyDescent="0.2">
      <c r="W2660" s="17"/>
      <c r="X2660" s="17"/>
      <c r="Y2660" s="17"/>
    </row>
    <row r="2661" spans="23:25" x14ac:dyDescent="0.2">
      <c r="W2661" s="17"/>
      <c r="X2661" s="17"/>
      <c r="Y2661" s="17"/>
    </row>
    <row r="2662" spans="23:25" x14ac:dyDescent="0.2">
      <c r="W2662" s="17"/>
      <c r="X2662" s="17"/>
      <c r="Y2662" s="17"/>
    </row>
    <row r="2663" spans="23:25" x14ac:dyDescent="0.2">
      <c r="W2663" s="17"/>
      <c r="X2663" s="17"/>
      <c r="Y2663" s="17"/>
    </row>
    <row r="2664" spans="23:25" x14ac:dyDescent="0.2">
      <c r="W2664" s="17"/>
      <c r="X2664" s="17"/>
      <c r="Y2664" s="17"/>
    </row>
    <row r="2665" spans="23:25" x14ac:dyDescent="0.2">
      <c r="W2665" s="17"/>
      <c r="X2665" s="17"/>
      <c r="Y2665" s="17"/>
    </row>
    <row r="2666" spans="23:25" x14ac:dyDescent="0.2">
      <c r="W2666" s="17"/>
      <c r="X2666" s="17"/>
      <c r="Y2666" s="17"/>
    </row>
    <row r="2667" spans="23:25" x14ac:dyDescent="0.2">
      <c r="W2667" s="17"/>
      <c r="X2667" s="17"/>
      <c r="Y2667" s="17"/>
    </row>
    <row r="2668" spans="23:25" x14ac:dyDescent="0.2">
      <c r="W2668" s="17"/>
      <c r="X2668" s="17"/>
      <c r="Y2668" s="17"/>
    </row>
    <row r="2669" spans="23:25" x14ac:dyDescent="0.2">
      <c r="W2669" s="17"/>
      <c r="X2669" s="17"/>
      <c r="Y2669" s="17"/>
    </row>
    <row r="2670" spans="23:25" x14ac:dyDescent="0.2">
      <c r="W2670" s="17"/>
      <c r="X2670" s="17"/>
      <c r="Y2670" s="17"/>
    </row>
    <row r="2671" spans="23:25" x14ac:dyDescent="0.2">
      <c r="W2671" s="17"/>
      <c r="X2671" s="17"/>
      <c r="Y2671" s="17"/>
    </row>
    <row r="2672" spans="23:25" x14ac:dyDescent="0.2">
      <c r="W2672" s="17"/>
      <c r="X2672" s="17"/>
      <c r="Y2672" s="17"/>
    </row>
    <row r="2673" spans="23:25" x14ac:dyDescent="0.2">
      <c r="W2673" s="17"/>
      <c r="X2673" s="17"/>
      <c r="Y2673" s="17"/>
    </row>
    <row r="2674" spans="23:25" x14ac:dyDescent="0.2">
      <c r="W2674" s="17"/>
      <c r="X2674" s="17"/>
      <c r="Y2674" s="17"/>
    </row>
    <row r="2675" spans="23:25" x14ac:dyDescent="0.2">
      <c r="W2675" s="17"/>
      <c r="X2675" s="17"/>
      <c r="Y2675" s="17"/>
    </row>
    <row r="2676" spans="23:25" x14ac:dyDescent="0.2">
      <c r="W2676" s="17"/>
      <c r="X2676" s="17"/>
      <c r="Y2676" s="17"/>
    </row>
    <row r="2677" spans="23:25" x14ac:dyDescent="0.2">
      <c r="W2677" s="17"/>
      <c r="X2677" s="17"/>
      <c r="Y2677" s="17"/>
    </row>
    <row r="2678" spans="23:25" x14ac:dyDescent="0.2">
      <c r="W2678" s="17"/>
      <c r="X2678" s="17"/>
      <c r="Y2678" s="17"/>
    </row>
    <row r="2679" spans="23:25" x14ac:dyDescent="0.2">
      <c r="W2679" s="17"/>
      <c r="X2679" s="17"/>
      <c r="Y2679" s="17"/>
    </row>
    <row r="2680" spans="23:25" x14ac:dyDescent="0.2">
      <c r="W2680" s="17"/>
      <c r="X2680" s="17"/>
      <c r="Y2680" s="17"/>
    </row>
    <row r="2681" spans="23:25" x14ac:dyDescent="0.2">
      <c r="W2681" s="17"/>
      <c r="X2681" s="17"/>
      <c r="Y2681" s="17"/>
    </row>
    <row r="2682" spans="23:25" x14ac:dyDescent="0.2">
      <c r="W2682" s="17"/>
      <c r="X2682" s="17"/>
      <c r="Y2682" s="17"/>
    </row>
    <row r="2683" spans="23:25" x14ac:dyDescent="0.2">
      <c r="W2683" s="17"/>
      <c r="X2683" s="17"/>
      <c r="Y2683" s="17"/>
    </row>
    <row r="2684" spans="23:25" x14ac:dyDescent="0.2">
      <c r="W2684" s="17"/>
      <c r="X2684" s="17"/>
      <c r="Y2684" s="17"/>
    </row>
    <row r="2685" spans="23:25" x14ac:dyDescent="0.2">
      <c r="W2685" s="17"/>
      <c r="X2685" s="17"/>
      <c r="Y2685" s="17"/>
    </row>
    <row r="2686" spans="23:25" x14ac:dyDescent="0.2">
      <c r="W2686" s="17"/>
      <c r="X2686" s="17"/>
      <c r="Y2686" s="17"/>
    </row>
    <row r="2687" spans="23:25" x14ac:dyDescent="0.2">
      <c r="W2687" s="17"/>
      <c r="X2687" s="17"/>
      <c r="Y2687" s="17"/>
    </row>
    <row r="2688" spans="23:25" x14ac:dyDescent="0.2">
      <c r="W2688" s="17"/>
      <c r="X2688" s="17"/>
      <c r="Y2688" s="17"/>
    </row>
    <row r="2689" spans="23:25" x14ac:dyDescent="0.2">
      <c r="W2689" s="17"/>
      <c r="X2689" s="17"/>
      <c r="Y2689" s="17"/>
    </row>
    <row r="2690" spans="23:25" x14ac:dyDescent="0.2">
      <c r="W2690" s="17"/>
      <c r="X2690" s="17"/>
      <c r="Y2690" s="17"/>
    </row>
    <row r="2691" spans="23:25" x14ac:dyDescent="0.2">
      <c r="W2691" s="17"/>
      <c r="X2691" s="17"/>
      <c r="Y2691" s="17"/>
    </row>
    <row r="2692" spans="23:25" x14ac:dyDescent="0.2">
      <c r="W2692" s="17"/>
      <c r="X2692" s="17"/>
      <c r="Y2692" s="17"/>
    </row>
    <row r="2693" spans="23:25" x14ac:dyDescent="0.2">
      <c r="W2693" s="17"/>
      <c r="X2693" s="17"/>
      <c r="Y2693" s="17"/>
    </row>
    <row r="2694" spans="23:25" x14ac:dyDescent="0.2">
      <c r="W2694" s="17"/>
      <c r="X2694" s="17"/>
      <c r="Y2694" s="17"/>
    </row>
    <row r="2695" spans="23:25" x14ac:dyDescent="0.2">
      <c r="W2695" s="17"/>
      <c r="X2695" s="17"/>
      <c r="Y2695" s="17"/>
    </row>
    <row r="2696" spans="23:25" x14ac:dyDescent="0.2">
      <c r="W2696" s="17"/>
      <c r="X2696" s="17"/>
      <c r="Y2696" s="17"/>
    </row>
    <row r="2697" spans="23:25" x14ac:dyDescent="0.2">
      <c r="W2697" s="17"/>
      <c r="X2697" s="17"/>
      <c r="Y2697" s="17"/>
    </row>
    <row r="2698" spans="23:25" x14ac:dyDescent="0.2">
      <c r="W2698" s="17"/>
      <c r="X2698" s="17"/>
      <c r="Y2698" s="17"/>
    </row>
    <row r="2699" spans="23:25" x14ac:dyDescent="0.2">
      <c r="W2699" s="17"/>
      <c r="X2699" s="17"/>
      <c r="Y2699" s="17"/>
    </row>
    <row r="2700" spans="23:25" x14ac:dyDescent="0.2">
      <c r="W2700" s="17"/>
      <c r="X2700" s="17"/>
      <c r="Y2700" s="17"/>
    </row>
    <row r="2701" spans="23:25" x14ac:dyDescent="0.2">
      <c r="W2701" s="17"/>
      <c r="X2701" s="17"/>
      <c r="Y2701" s="17"/>
    </row>
    <row r="2702" spans="23:25" x14ac:dyDescent="0.2">
      <c r="W2702" s="17"/>
      <c r="X2702" s="17"/>
      <c r="Y2702" s="17"/>
    </row>
    <row r="2703" spans="23:25" x14ac:dyDescent="0.2">
      <c r="W2703" s="17"/>
      <c r="X2703" s="17"/>
      <c r="Y2703" s="17"/>
    </row>
    <row r="2704" spans="23:25" x14ac:dyDescent="0.2">
      <c r="W2704" s="17"/>
      <c r="X2704" s="17"/>
      <c r="Y2704" s="17"/>
    </row>
    <row r="2705" spans="23:25" x14ac:dyDescent="0.2">
      <c r="W2705" s="17"/>
      <c r="X2705" s="17"/>
      <c r="Y2705" s="17"/>
    </row>
    <row r="2706" spans="23:25" x14ac:dyDescent="0.2">
      <c r="W2706" s="17"/>
      <c r="X2706" s="17"/>
      <c r="Y2706" s="17"/>
    </row>
    <row r="2707" spans="23:25" x14ac:dyDescent="0.2">
      <c r="W2707" s="17"/>
      <c r="X2707" s="17"/>
      <c r="Y2707" s="17"/>
    </row>
    <row r="2708" spans="23:25" x14ac:dyDescent="0.2">
      <c r="W2708" s="17"/>
      <c r="X2708" s="17"/>
      <c r="Y2708" s="17"/>
    </row>
    <row r="2709" spans="23:25" x14ac:dyDescent="0.2">
      <c r="W2709" s="17"/>
      <c r="X2709" s="17"/>
      <c r="Y2709" s="17"/>
    </row>
    <row r="2710" spans="23:25" x14ac:dyDescent="0.2">
      <c r="W2710" s="17"/>
      <c r="X2710" s="17"/>
      <c r="Y2710" s="17"/>
    </row>
    <row r="2711" spans="23:25" x14ac:dyDescent="0.2">
      <c r="W2711" s="17"/>
      <c r="X2711" s="17"/>
      <c r="Y2711" s="17"/>
    </row>
    <row r="2712" spans="23:25" x14ac:dyDescent="0.2">
      <c r="W2712" s="17"/>
      <c r="X2712" s="17"/>
      <c r="Y2712" s="17"/>
    </row>
    <row r="2713" spans="23:25" x14ac:dyDescent="0.2">
      <c r="W2713" s="17"/>
      <c r="X2713" s="17"/>
      <c r="Y2713" s="17"/>
    </row>
    <row r="2714" spans="23:25" x14ac:dyDescent="0.2">
      <c r="W2714" s="17"/>
      <c r="X2714" s="17"/>
      <c r="Y2714" s="17"/>
    </row>
    <row r="2715" spans="23:25" x14ac:dyDescent="0.2">
      <c r="W2715" s="17"/>
      <c r="X2715" s="17"/>
      <c r="Y2715" s="17"/>
    </row>
    <row r="2716" spans="23:25" x14ac:dyDescent="0.2">
      <c r="W2716" s="17"/>
      <c r="X2716" s="17"/>
      <c r="Y2716" s="17"/>
    </row>
    <row r="2717" spans="23:25" x14ac:dyDescent="0.2">
      <c r="W2717" s="17"/>
      <c r="X2717" s="17"/>
      <c r="Y2717" s="17"/>
    </row>
    <row r="2718" spans="23:25" x14ac:dyDescent="0.2">
      <c r="W2718" s="17"/>
      <c r="X2718" s="17"/>
      <c r="Y2718" s="17"/>
    </row>
    <row r="2719" spans="23:25" x14ac:dyDescent="0.2">
      <c r="W2719" s="17"/>
      <c r="X2719" s="17"/>
      <c r="Y2719" s="17"/>
    </row>
    <row r="2720" spans="23:25" x14ac:dyDescent="0.2">
      <c r="W2720" s="17"/>
      <c r="X2720" s="17"/>
      <c r="Y2720" s="17"/>
    </row>
    <row r="2721" spans="23:25" x14ac:dyDescent="0.2">
      <c r="W2721" s="17"/>
      <c r="X2721" s="17"/>
      <c r="Y2721" s="17"/>
    </row>
    <row r="2722" spans="23:25" x14ac:dyDescent="0.2">
      <c r="W2722" s="17"/>
      <c r="X2722" s="17"/>
      <c r="Y2722" s="17"/>
    </row>
    <row r="2723" spans="23:25" x14ac:dyDescent="0.2">
      <c r="W2723" s="17"/>
      <c r="X2723" s="17"/>
      <c r="Y2723" s="17"/>
    </row>
    <row r="2724" spans="23:25" x14ac:dyDescent="0.2">
      <c r="W2724" s="17"/>
      <c r="X2724" s="17"/>
      <c r="Y2724" s="17"/>
    </row>
    <row r="2725" spans="23:25" x14ac:dyDescent="0.2">
      <c r="W2725" s="17"/>
      <c r="X2725" s="17"/>
      <c r="Y2725" s="17"/>
    </row>
    <row r="2726" spans="23:25" x14ac:dyDescent="0.2">
      <c r="W2726" s="17"/>
      <c r="X2726" s="17"/>
      <c r="Y2726" s="17"/>
    </row>
    <row r="2727" spans="23:25" x14ac:dyDescent="0.2">
      <c r="W2727" s="17"/>
      <c r="X2727" s="17"/>
      <c r="Y2727" s="17"/>
    </row>
    <row r="2728" spans="23:25" x14ac:dyDescent="0.2">
      <c r="W2728" s="17"/>
      <c r="X2728" s="17"/>
      <c r="Y2728" s="17"/>
    </row>
    <row r="2729" spans="23:25" x14ac:dyDescent="0.2">
      <c r="W2729" s="17"/>
      <c r="X2729" s="17"/>
      <c r="Y2729" s="17"/>
    </row>
    <row r="2730" spans="23:25" x14ac:dyDescent="0.2">
      <c r="W2730" s="17"/>
      <c r="X2730" s="17"/>
      <c r="Y2730" s="17"/>
    </row>
    <row r="2731" spans="23:25" x14ac:dyDescent="0.2">
      <c r="W2731" s="17"/>
      <c r="X2731" s="17"/>
      <c r="Y2731" s="17"/>
    </row>
    <row r="2732" spans="23:25" x14ac:dyDescent="0.2">
      <c r="W2732" s="17"/>
      <c r="X2732" s="17"/>
      <c r="Y2732" s="17"/>
    </row>
    <row r="2733" spans="23:25" x14ac:dyDescent="0.2">
      <c r="W2733" s="17"/>
      <c r="X2733" s="17"/>
      <c r="Y2733" s="17"/>
    </row>
    <row r="2734" spans="23:25" x14ac:dyDescent="0.2">
      <c r="W2734" s="17"/>
      <c r="X2734" s="17"/>
      <c r="Y2734" s="17"/>
    </row>
    <row r="2735" spans="23:25" x14ac:dyDescent="0.2">
      <c r="W2735" s="17"/>
      <c r="X2735" s="17"/>
      <c r="Y2735" s="17"/>
    </row>
    <row r="2736" spans="23:25" x14ac:dyDescent="0.2">
      <c r="W2736" s="17"/>
      <c r="X2736" s="17"/>
      <c r="Y2736" s="17"/>
    </row>
    <row r="2737" spans="23:25" x14ac:dyDescent="0.2">
      <c r="W2737" s="17"/>
      <c r="X2737" s="17"/>
      <c r="Y2737" s="17"/>
    </row>
    <row r="2738" spans="23:25" x14ac:dyDescent="0.2">
      <c r="W2738" s="17"/>
      <c r="X2738" s="17"/>
      <c r="Y2738" s="17"/>
    </row>
    <row r="2739" spans="23:25" x14ac:dyDescent="0.2">
      <c r="W2739" s="17"/>
      <c r="X2739" s="17"/>
      <c r="Y2739" s="17"/>
    </row>
    <row r="2740" spans="23:25" x14ac:dyDescent="0.2">
      <c r="W2740" s="17"/>
      <c r="X2740" s="17"/>
      <c r="Y2740" s="17"/>
    </row>
    <row r="2741" spans="23:25" x14ac:dyDescent="0.2">
      <c r="W2741" s="17"/>
      <c r="X2741" s="17"/>
      <c r="Y2741" s="17"/>
    </row>
    <row r="2742" spans="23:25" x14ac:dyDescent="0.2">
      <c r="W2742" s="17"/>
      <c r="X2742" s="17"/>
      <c r="Y2742" s="17"/>
    </row>
    <row r="2743" spans="23:25" x14ac:dyDescent="0.2">
      <c r="W2743" s="17"/>
      <c r="X2743" s="17"/>
      <c r="Y2743" s="17"/>
    </row>
    <row r="2744" spans="23:25" x14ac:dyDescent="0.2">
      <c r="W2744" s="17"/>
      <c r="X2744" s="17"/>
      <c r="Y2744" s="17"/>
    </row>
    <row r="2745" spans="23:25" x14ac:dyDescent="0.2">
      <c r="W2745" s="17"/>
      <c r="X2745" s="17"/>
      <c r="Y2745" s="17"/>
    </row>
    <row r="2746" spans="23:25" x14ac:dyDescent="0.2">
      <c r="W2746" s="17"/>
      <c r="X2746" s="17"/>
      <c r="Y2746" s="17"/>
    </row>
    <row r="2747" spans="23:25" x14ac:dyDescent="0.2">
      <c r="W2747" s="17"/>
      <c r="X2747" s="17"/>
      <c r="Y2747" s="17"/>
    </row>
    <row r="2748" spans="23:25" x14ac:dyDescent="0.2">
      <c r="W2748" s="17"/>
      <c r="X2748" s="17"/>
      <c r="Y2748" s="17"/>
    </row>
    <row r="2749" spans="23:25" x14ac:dyDescent="0.2">
      <c r="W2749" s="17"/>
      <c r="X2749" s="17"/>
      <c r="Y2749" s="17"/>
    </row>
    <row r="2750" spans="23:25" x14ac:dyDescent="0.2">
      <c r="W2750" s="17"/>
      <c r="X2750" s="17"/>
      <c r="Y2750" s="17"/>
    </row>
    <row r="2751" spans="23:25" x14ac:dyDescent="0.2">
      <c r="W2751" s="17"/>
      <c r="X2751" s="17"/>
      <c r="Y2751" s="17"/>
    </row>
    <row r="2752" spans="23:25" x14ac:dyDescent="0.2">
      <c r="W2752" s="17"/>
      <c r="X2752" s="17"/>
      <c r="Y2752" s="17"/>
    </row>
    <row r="2753" spans="23:25" x14ac:dyDescent="0.2">
      <c r="W2753" s="17"/>
      <c r="X2753" s="17"/>
      <c r="Y2753" s="17"/>
    </row>
    <row r="2754" spans="23:25" x14ac:dyDescent="0.2">
      <c r="W2754" s="17"/>
      <c r="X2754" s="17"/>
      <c r="Y2754" s="17"/>
    </row>
    <row r="2755" spans="23:25" x14ac:dyDescent="0.2">
      <c r="W2755" s="17"/>
      <c r="X2755" s="17"/>
      <c r="Y2755" s="17"/>
    </row>
    <row r="2756" spans="23:25" x14ac:dyDescent="0.2">
      <c r="W2756" s="17"/>
      <c r="X2756" s="17"/>
      <c r="Y2756" s="17"/>
    </row>
    <row r="2757" spans="23:25" x14ac:dyDescent="0.2">
      <c r="W2757" s="17"/>
      <c r="X2757" s="17"/>
      <c r="Y2757" s="17"/>
    </row>
    <row r="2758" spans="23:25" x14ac:dyDescent="0.2">
      <c r="W2758" s="17"/>
      <c r="X2758" s="17"/>
      <c r="Y2758" s="17"/>
    </row>
    <row r="2759" spans="23:25" x14ac:dyDescent="0.2">
      <c r="W2759" s="17"/>
      <c r="X2759" s="17"/>
      <c r="Y2759" s="17"/>
    </row>
    <row r="2760" spans="23:25" x14ac:dyDescent="0.2">
      <c r="W2760" s="17"/>
      <c r="X2760" s="17"/>
      <c r="Y2760" s="17"/>
    </row>
    <row r="2761" spans="23:25" x14ac:dyDescent="0.2">
      <c r="W2761" s="17"/>
      <c r="X2761" s="17"/>
      <c r="Y2761" s="17"/>
    </row>
    <row r="2762" spans="23:25" x14ac:dyDescent="0.2">
      <c r="W2762" s="17"/>
      <c r="X2762" s="17"/>
      <c r="Y2762" s="17"/>
    </row>
    <row r="2763" spans="23:25" x14ac:dyDescent="0.2">
      <c r="W2763" s="17"/>
      <c r="X2763" s="17"/>
      <c r="Y2763" s="17"/>
    </row>
    <row r="2764" spans="23:25" x14ac:dyDescent="0.2">
      <c r="W2764" s="17"/>
      <c r="X2764" s="17"/>
      <c r="Y2764" s="17"/>
    </row>
    <row r="2765" spans="23:25" x14ac:dyDescent="0.2">
      <c r="W2765" s="17"/>
      <c r="X2765" s="17"/>
      <c r="Y2765" s="17"/>
    </row>
    <row r="2766" spans="23:25" x14ac:dyDescent="0.2">
      <c r="W2766" s="17"/>
      <c r="X2766" s="17"/>
      <c r="Y2766" s="17"/>
    </row>
    <row r="2767" spans="23:25" x14ac:dyDescent="0.2">
      <c r="W2767" s="17"/>
      <c r="X2767" s="17"/>
      <c r="Y2767" s="17"/>
    </row>
    <row r="2768" spans="23:25" x14ac:dyDescent="0.2">
      <c r="W2768" s="17"/>
      <c r="X2768" s="17"/>
      <c r="Y2768" s="17"/>
    </row>
    <row r="2769" spans="23:25" x14ac:dyDescent="0.2">
      <c r="W2769" s="17"/>
      <c r="X2769" s="17"/>
      <c r="Y2769" s="17"/>
    </row>
    <row r="2770" spans="23:25" x14ac:dyDescent="0.2">
      <c r="W2770" s="17"/>
      <c r="X2770" s="17"/>
      <c r="Y2770" s="17"/>
    </row>
    <row r="2771" spans="23:25" x14ac:dyDescent="0.2">
      <c r="W2771" s="17"/>
      <c r="X2771" s="17"/>
      <c r="Y2771" s="17"/>
    </row>
    <row r="2772" spans="23:25" x14ac:dyDescent="0.2">
      <c r="W2772" s="17"/>
      <c r="X2772" s="17"/>
      <c r="Y2772" s="17"/>
    </row>
    <row r="2773" spans="23:25" x14ac:dyDescent="0.2">
      <c r="W2773" s="17"/>
      <c r="X2773" s="17"/>
      <c r="Y2773" s="17"/>
    </row>
    <row r="2774" spans="23:25" x14ac:dyDescent="0.2">
      <c r="W2774" s="17"/>
      <c r="X2774" s="17"/>
      <c r="Y2774" s="17"/>
    </row>
    <row r="2775" spans="23:25" x14ac:dyDescent="0.2">
      <c r="W2775" s="17"/>
      <c r="X2775" s="17"/>
      <c r="Y2775" s="17"/>
    </row>
    <row r="2776" spans="23:25" x14ac:dyDescent="0.2">
      <c r="W2776" s="17"/>
      <c r="X2776" s="17"/>
      <c r="Y2776" s="17"/>
    </row>
    <row r="2777" spans="23:25" x14ac:dyDescent="0.2">
      <c r="W2777" s="17"/>
      <c r="X2777" s="17"/>
      <c r="Y2777" s="17"/>
    </row>
    <row r="2778" spans="23:25" x14ac:dyDescent="0.2">
      <c r="W2778" s="17"/>
      <c r="X2778" s="17"/>
      <c r="Y2778" s="17"/>
    </row>
    <row r="2779" spans="23:25" x14ac:dyDescent="0.2">
      <c r="W2779" s="17"/>
      <c r="X2779" s="17"/>
      <c r="Y2779" s="17"/>
    </row>
    <row r="2780" spans="23:25" x14ac:dyDescent="0.2">
      <c r="W2780" s="17"/>
      <c r="X2780" s="17"/>
      <c r="Y2780" s="17"/>
    </row>
    <row r="2781" spans="23:25" x14ac:dyDescent="0.2">
      <c r="W2781" s="17"/>
      <c r="X2781" s="17"/>
      <c r="Y2781" s="17"/>
    </row>
    <row r="2782" spans="23:25" x14ac:dyDescent="0.2">
      <c r="W2782" s="17"/>
      <c r="X2782" s="17"/>
      <c r="Y2782" s="17"/>
    </row>
    <row r="2783" spans="23:25" x14ac:dyDescent="0.2">
      <c r="W2783" s="17"/>
      <c r="X2783" s="17"/>
      <c r="Y2783" s="17"/>
    </row>
    <row r="2784" spans="23:25" x14ac:dyDescent="0.2">
      <c r="W2784" s="17"/>
      <c r="X2784" s="17"/>
      <c r="Y2784" s="17"/>
    </row>
    <row r="2785" spans="23:25" x14ac:dyDescent="0.2">
      <c r="W2785" s="17"/>
      <c r="X2785" s="17"/>
      <c r="Y2785" s="17"/>
    </row>
    <row r="2786" spans="23:25" x14ac:dyDescent="0.2">
      <c r="W2786" s="17"/>
      <c r="X2786" s="17"/>
      <c r="Y2786" s="17"/>
    </row>
    <row r="2787" spans="23:25" x14ac:dyDescent="0.2">
      <c r="W2787" s="17"/>
      <c r="X2787" s="17"/>
      <c r="Y2787" s="17"/>
    </row>
    <row r="2788" spans="23:25" x14ac:dyDescent="0.2">
      <c r="W2788" s="17"/>
      <c r="X2788" s="17"/>
      <c r="Y2788" s="17"/>
    </row>
    <row r="2789" spans="23:25" x14ac:dyDescent="0.2">
      <c r="W2789" s="17"/>
      <c r="X2789" s="17"/>
      <c r="Y2789" s="17"/>
    </row>
    <row r="2790" spans="23:25" x14ac:dyDescent="0.2">
      <c r="W2790" s="17"/>
      <c r="X2790" s="17"/>
      <c r="Y2790" s="17"/>
    </row>
    <row r="2791" spans="23:25" x14ac:dyDescent="0.2">
      <c r="W2791" s="17"/>
      <c r="X2791" s="17"/>
      <c r="Y2791" s="17"/>
    </row>
    <row r="2792" spans="23:25" x14ac:dyDescent="0.2">
      <c r="W2792" s="17"/>
      <c r="X2792" s="17"/>
      <c r="Y2792" s="17"/>
    </row>
    <row r="2793" spans="23:25" x14ac:dyDescent="0.2">
      <c r="W2793" s="17"/>
      <c r="X2793" s="17"/>
      <c r="Y2793" s="17"/>
    </row>
    <row r="2794" spans="23:25" x14ac:dyDescent="0.2">
      <c r="W2794" s="17"/>
      <c r="X2794" s="17"/>
      <c r="Y2794" s="17"/>
    </row>
    <row r="2795" spans="23:25" x14ac:dyDescent="0.2">
      <c r="W2795" s="17"/>
      <c r="X2795" s="17"/>
      <c r="Y2795" s="17"/>
    </row>
    <row r="2796" spans="23:25" x14ac:dyDescent="0.2">
      <c r="W2796" s="17"/>
      <c r="X2796" s="17"/>
      <c r="Y2796" s="17"/>
    </row>
    <row r="2797" spans="23:25" x14ac:dyDescent="0.2">
      <c r="W2797" s="17"/>
      <c r="X2797" s="17"/>
      <c r="Y2797" s="17"/>
    </row>
    <row r="2798" spans="23:25" x14ac:dyDescent="0.2">
      <c r="W2798" s="17"/>
      <c r="X2798" s="17"/>
      <c r="Y2798" s="17"/>
    </row>
    <row r="2799" spans="23:25" x14ac:dyDescent="0.2">
      <c r="W2799" s="17"/>
      <c r="X2799" s="17"/>
      <c r="Y2799" s="17"/>
    </row>
    <row r="2800" spans="23:25" x14ac:dyDescent="0.2">
      <c r="W2800" s="17"/>
      <c r="X2800" s="17"/>
      <c r="Y2800" s="17"/>
    </row>
    <row r="2801" spans="23:25" x14ac:dyDescent="0.2">
      <c r="W2801" s="17"/>
      <c r="X2801" s="17"/>
      <c r="Y2801" s="17"/>
    </row>
    <row r="2802" spans="23:25" x14ac:dyDescent="0.2">
      <c r="W2802" s="17"/>
      <c r="X2802" s="17"/>
      <c r="Y2802" s="17"/>
    </row>
    <row r="2803" spans="23:25" x14ac:dyDescent="0.2">
      <c r="W2803" s="17"/>
      <c r="X2803" s="17"/>
      <c r="Y2803" s="17"/>
    </row>
    <row r="2804" spans="23:25" x14ac:dyDescent="0.2">
      <c r="W2804" s="17"/>
      <c r="X2804" s="17"/>
      <c r="Y2804" s="17"/>
    </row>
    <row r="2805" spans="23:25" x14ac:dyDescent="0.2">
      <c r="W2805" s="17"/>
      <c r="X2805" s="17"/>
      <c r="Y2805" s="17"/>
    </row>
    <row r="2806" spans="23:25" x14ac:dyDescent="0.2">
      <c r="W2806" s="17"/>
      <c r="X2806" s="17"/>
      <c r="Y2806" s="17"/>
    </row>
    <row r="2807" spans="23:25" x14ac:dyDescent="0.2">
      <c r="W2807" s="17"/>
      <c r="X2807" s="17"/>
      <c r="Y2807" s="17"/>
    </row>
    <row r="2808" spans="23:25" x14ac:dyDescent="0.2">
      <c r="W2808" s="17"/>
      <c r="X2808" s="17"/>
      <c r="Y2808" s="17"/>
    </row>
    <row r="2809" spans="23:25" x14ac:dyDescent="0.2">
      <c r="W2809" s="17"/>
      <c r="X2809" s="17"/>
      <c r="Y2809" s="17"/>
    </row>
    <row r="2810" spans="23:25" x14ac:dyDescent="0.2">
      <c r="W2810" s="17"/>
      <c r="X2810" s="17"/>
      <c r="Y2810" s="17"/>
    </row>
    <row r="2811" spans="23:25" x14ac:dyDescent="0.2">
      <c r="W2811" s="17"/>
      <c r="X2811" s="17"/>
      <c r="Y2811" s="17"/>
    </row>
    <row r="2812" spans="23:25" x14ac:dyDescent="0.2">
      <c r="W2812" s="17"/>
      <c r="X2812" s="17"/>
      <c r="Y2812" s="17"/>
    </row>
    <row r="2813" spans="23:25" x14ac:dyDescent="0.2">
      <c r="W2813" s="17"/>
      <c r="X2813" s="17"/>
      <c r="Y2813" s="17"/>
    </row>
    <row r="2814" spans="23:25" x14ac:dyDescent="0.2">
      <c r="W2814" s="17"/>
      <c r="X2814" s="17"/>
      <c r="Y2814" s="17"/>
    </row>
    <row r="2815" spans="23:25" x14ac:dyDescent="0.2">
      <c r="W2815" s="17"/>
      <c r="X2815" s="17"/>
      <c r="Y2815" s="17"/>
    </row>
    <row r="2816" spans="23:25" x14ac:dyDescent="0.2">
      <c r="W2816" s="17"/>
      <c r="X2816" s="17"/>
      <c r="Y2816" s="17"/>
    </row>
    <row r="2817" spans="23:25" x14ac:dyDescent="0.2">
      <c r="W2817" s="17"/>
      <c r="X2817" s="17"/>
      <c r="Y2817" s="17"/>
    </row>
    <row r="2818" spans="23:25" x14ac:dyDescent="0.2">
      <c r="W2818" s="17"/>
      <c r="X2818" s="17"/>
      <c r="Y2818" s="17"/>
    </row>
    <row r="2819" spans="23:25" x14ac:dyDescent="0.2">
      <c r="W2819" s="17"/>
      <c r="X2819" s="17"/>
      <c r="Y2819" s="17"/>
    </row>
    <row r="2820" spans="23:25" x14ac:dyDescent="0.2">
      <c r="W2820" s="17"/>
      <c r="X2820" s="17"/>
      <c r="Y2820" s="17"/>
    </row>
    <row r="2821" spans="23:25" x14ac:dyDescent="0.2">
      <c r="W2821" s="17"/>
      <c r="X2821" s="17"/>
      <c r="Y2821" s="17"/>
    </row>
    <row r="2822" spans="23:25" x14ac:dyDescent="0.2">
      <c r="W2822" s="17"/>
      <c r="X2822" s="17"/>
      <c r="Y2822" s="17"/>
    </row>
    <row r="2823" spans="23:25" x14ac:dyDescent="0.2">
      <c r="W2823" s="17"/>
      <c r="X2823" s="17"/>
      <c r="Y2823" s="17"/>
    </row>
    <row r="2824" spans="23:25" x14ac:dyDescent="0.2">
      <c r="W2824" s="17"/>
      <c r="X2824" s="17"/>
      <c r="Y2824" s="17"/>
    </row>
    <row r="2825" spans="23:25" x14ac:dyDescent="0.2">
      <c r="W2825" s="17"/>
      <c r="X2825" s="17"/>
      <c r="Y2825" s="17"/>
    </row>
    <row r="2826" spans="23:25" x14ac:dyDescent="0.2">
      <c r="W2826" s="17"/>
      <c r="X2826" s="17"/>
      <c r="Y2826" s="17"/>
    </row>
    <row r="2827" spans="23:25" x14ac:dyDescent="0.2">
      <c r="W2827" s="17"/>
      <c r="X2827" s="17"/>
      <c r="Y2827" s="17"/>
    </row>
    <row r="2828" spans="23:25" x14ac:dyDescent="0.2">
      <c r="W2828" s="17"/>
      <c r="X2828" s="17"/>
      <c r="Y2828" s="17"/>
    </row>
    <row r="2829" spans="23:25" x14ac:dyDescent="0.2">
      <c r="W2829" s="17"/>
      <c r="X2829" s="17"/>
      <c r="Y2829" s="17"/>
    </row>
    <row r="2830" spans="23:25" x14ac:dyDescent="0.2">
      <c r="W2830" s="17"/>
      <c r="X2830" s="17"/>
      <c r="Y2830" s="17"/>
    </row>
    <row r="2831" spans="23:25" x14ac:dyDescent="0.2">
      <c r="W2831" s="17"/>
      <c r="X2831" s="17"/>
      <c r="Y2831" s="17"/>
    </row>
    <row r="2832" spans="23:25" x14ac:dyDescent="0.2">
      <c r="W2832" s="17"/>
      <c r="X2832" s="17"/>
      <c r="Y2832" s="17"/>
    </row>
    <row r="2833" spans="23:25" x14ac:dyDescent="0.2">
      <c r="W2833" s="17"/>
      <c r="X2833" s="17"/>
      <c r="Y2833" s="17"/>
    </row>
    <row r="2834" spans="23:25" x14ac:dyDescent="0.2">
      <c r="W2834" s="17"/>
      <c r="X2834" s="17"/>
      <c r="Y2834" s="17"/>
    </row>
    <row r="2835" spans="23:25" x14ac:dyDescent="0.2">
      <c r="W2835" s="17"/>
      <c r="X2835" s="17"/>
      <c r="Y2835" s="17"/>
    </row>
    <row r="2836" spans="23:25" x14ac:dyDescent="0.2">
      <c r="W2836" s="17"/>
      <c r="X2836" s="17"/>
      <c r="Y2836" s="17"/>
    </row>
    <row r="2837" spans="23:25" x14ac:dyDescent="0.2">
      <c r="W2837" s="17"/>
      <c r="X2837" s="17"/>
      <c r="Y2837" s="17"/>
    </row>
    <row r="2838" spans="23:25" x14ac:dyDescent="0.2">
      <c r="W2838" s="17"/>
      <c r="X2838" s="17"/>
      <c r="Y2838" s="17"/>
    </row>
    <row r="2839" spans="23:25" x14ac:dyDescent="0.2">
      <c r="W2839" s="17"/>
      <c r="X2839" s="17"/>
      <c r="Y2839" s="17"/>
    </row>
    <row r="2840" spans="23:25" x14ac:dyDescent="0.2">
      <c r="W2840" s="17"/>
      <c r="X2840" s="17"/>
      <c r="Y2840" s="17"/>
    </row>
    <row r="2841" spans="23:25" x14ac:dyDescent="0.2">
      <c r="W2841" s="17"/>
      <c r="X2841" s="17"/>
      <c r="Y2841" s="17"/>
    </row>
    <row r="2842" spans="23:25" x14ac:dyDescent="0.2">
      <c r="W2842" s="17"/>
      <c r="X2842" s="17"/>
      <c r="Y2842" s="17"/>
    </row>
    <row r="2843" spans="23:25" x14ac:dyDescent="0.2">
      <c r="W2843" s="17"/>
      <c r="X2843" s="17"/>
      <c r="Y2843" s="17"/>
    </row>
    <row r="2844" spans="23:25" x14ac:dyDescent="0.2">
      <c r="W2844" s="17"/>
      <c r="X2844" s="17"/>
      <c r="Y2844" s="17"/>
    </row>
    <row r="2845" spans="23:25" x14ac:dyDescent="0.2">
      <c r="W2845" s="17"/>
      <c r="X2845" s="17"/>
      <c r="Y2845" s="17"/>
    </row>
    <row r="2846" spans="23:25" x14ac:dyDescent="0.2">
      <c r="W2846" s="17"/>
      <c r="X2846" s="17"/>
      <c r="Y2846" s="17"/>
    </row>
    <row r="2847" spans="23:25" x14ac:dyDescent="0.2">
      <c r="W2847" s="17"/>
      <c r="X2847" s="17"/>
      <c r="Y2847" s="17"/>
    </row>
    <row r="2848" spans="23:25" x14ac:dyDescent="0.2">
      <c r="W2848" s="17"/>
      <c r="X2848" s="17"/>
      <c r="Y2848" s="17"/>
    </row>
    <row r="2849" spans="23:25" x14ac:dyDescent="0.2">
      <c r="W2849" s="17"/>
      <c r="X2849" s="17"/>
      <c r="Y2849" s="17"/>
    </row>
    <row r="2850" spans="23:25" x14ac:dyDescent="0.2">
      <c r="W2850" s="17"/>
      <c r="X2850" s="17"/>
      <c r="Y2850" s="17"/>
    </row>
    <row r="2851" spans="23:25" x14ac:dyDescent="0.2">
      <c r="W2851" s="17"/>
      <c r="X2851" s="17"/>
      <c r="Y2851" s="17"/>
    </row>
    <row r="2852" spans="23:25" x14ac:dyDescent="0.2">
      <c r="W2852" s="17"/>
      <c r="X2852" s="17"/>
      <c r="Y2852" s="17"/>
    </row>
    <row r="2853" spans="23:25" x14ac:dyDescent="0.2">
      <c r="W2853" s="17"/>
      <c r="X2853" s="17"/>
      <c r="Y2853" s="17"/>
    </row>
    <row r="2854" spans="23:25" x14ac:dyDescent="0.2">
      <c r="W2854" s="17"/>
      <c r="X2854" s="17"/>
      <c r="Y2854" s="17"/>
    </row>
    <row r="2855" spans="23:25" x14ac:dyDescent="0.2">
      <c r="W2855" s="17"/>
      <c r="X2855" s="17"/>
      <c r="Y2855" s="17"/>
    </row>
    <row r="2856" spans="23:25" x14ac:dyDescent="0.2">
      <c r="W2856" s="17"/>
      <c r="X2856" s="17"/>
      <c r="Y2856" s="17"/>
    </row>
    <row r="2857" spans="23:25" x14ac:dyDescent="0.2">
      <c r="W2857" s="17"/>
      <c r="X2857" s="17"/>
      <c r="Y2857" s="17"/>
    </row>
    <row r="2858" spans="23:25" x14ac:dyDescent="0.2">
      <c r="W2858" s="17"/>
      <c r="X2858" s="17"/>
      <c r="Y2858" s="17"/>
    </row>
    <row r="2859" spans="23:25" x14ac:dyDescent="0.2">
      <c r="W2859" s="17"/>
      <c r="X2859" s="17"/>
      <c r="Y2859" s="17"/>
    </row>
    <row r="2860" spans="23:25" x14ac:dyDescent="0.2">
      <c r="W2860" s="17"/>
      <c r="X2860" s="17"/>
      <c r="Y2860" s="17"/>
    </row>
    <row r="2861" spans="23:25" x14ac:dyDescent="0.2">
      <c r="W2861" s="17"/>
      <c r="X2861" s="17"/>
      <c r="Y2861" s="17"/>
    </row>
    <row r="2862" spans="23:25" x14ac:dyDescent="0.2">
      <c r="W2862" s="17"/>
      <c r="X2862" s="17"/>
      <c r="Y2862" s="17"/>
    </row>
    <row r="2863" spans="23:25" x14ac:dyDescent="0.2">
      <c r="W2863" s="17"/>
      <c r="X2863" s="17"/>
      <c r="Y2863" s="17"/>
    </row>
    <row r="2864" spans="23:25" x14ac:dyDescent="0.2">
      <c r="W2864" s="17"/>
      <c r="X2864" s="17"/>
      <c r="Y2864" s="17"/>
    </row>
    <row r="2865" spans="23:25" x14ac:dyDescent="0.2">
      <c r="W2865" s="17"/>
      <c r="X2865" s="17"/>
      <c r="Y2865" s="17"/>
    </row>
    <row r="2866" spans="23:25" x14ac:dyDescent="0.2">
      <c r="W2866" s="17"/>
      <c r="X2866" s="17"/>
      <c r="Y2866" s="17"/>
    </row>
    <row r="2867" spans="23:25" x14ac:dyDescent="0.2">
      <c r="W2867" s="17"/>
      <c r="X2867" s="17"/>
      <c r="Y2867" s="17"/>
    </row>
    <row r="2868" spans="23:25" x14ac:dyDescent="0.2">
      <c r="W2868" s="17"/>
      <c r="X2868" s="17"/>
      <c r="Y2868" s="17"/>
    </row>
    <row r="2869" spans="23:25" x14ac:dyDescent="0.2">
      <c r="W2869" s="17"/>
      <c r="X2869" s="17"/>
      <c r="Y2869" s="17"/>
    </row>
    <row r="2870" spans="23:25" x14ac:dyDescent="0.2">
      <c r="W2870" s="17"/>
      <c r="X2870" s="17"/>
      <c r="Y2870" s="17"/>
    </row>
    <row r="2871" spans="23:25" x14ac:dyDescent="0.2">
      <c r="W2871" s="17"/>
      <c r="X2871" s="17"/>
      <c r="Y2871" s="17"/>
    </row>
    <row r="2872" spans="23:25" x14ac:dyDescent="0.2">
      <c r="W2872" s="17"/>
      <c r="X2872" s="17"/>
      <c r="Y2872" s="17"/>
    </row>
    <row r="2873" spans="23:25" x14ac:dyDescent="0.2">
      <c r="W2873" s="17"/>
      <c r="X2873" s="17"/>
      <c r="Y2873" s="17"/>
    </row>
    <row r="2874" spans="23:25" x14ac:dyDescent="0.2">
      <c r="W2874" s="17"/>
      <c r="X2874" s="17"/>
      <c r="Y2874" s="17"/>
    </row>
    <row r="2875" spans="23:25" x14ac:dyDescent="0.2">
      <c r="W2875" s="17"/>
      <c r="X2875" s="17"/>
      <c r="Y2875" s="17"/>
    </row>
    <row r="2876" spans="23:25" x14ac:dyDescent="0.2">
      <c r="W2876" s="17"/>
      <c r="X2876" s="17"/>
      <c r="Y2876" s="17"/>
    </row>
    <row r="2877" spans="23:25" x14ac:dyDescent="0.2">
      <c r="W2877" s="17"/>
      <c r="X2877" s="17"/>
      <c r="Y2877" s="17"/>
    </row>
    <row r="2878" spans="23:25" x14ac:dyDescent="0.2">
      <c r="W2878" s="17"/>
      <c r="X2878" s="17"/>
      <c r="Y2878" s="17"/>
    </row>
    <row r="2879" spans="23:25" x14ac:dyDescent="0.2">
      <c r="W2879" s="17"/>
      <c r="X2879" s="17"/>
      <c r="Y2879" s="17"/>
    </row>
    <row r="2880" spans="23:25" x14ac:dyDescent="0.2">
      <c r="W2880" s="17"/>
      <c r="X2880" s="17"/>
      <c r="Y2880" s="17"/>
    </row>
    <row r="2881" spans="23:25" x14ac:dyDescent="0.2">
      <c r="W2881" s="17"/>
      <c r="X2881" s="17"/>
      <c r="Y2881" s="17"/>
    </row>
    <row r="2882" spans="23:25" x14ac:dyDescent="0.2">
      <c r="W2882" s="17"/>
      <c r="X2882" s="17"/>
      <c r="Y2882" s="17"/>
    </row>
    <row r="2883" spans="23:25" x14ac:dyDescent="0.2">
      <c r="W2883" s="17"/>
      <c r="X2883" s="17"/>
      <c r="Y2883" s="17"/>
    </row>
    <row r="2884" spans="23:25" x14ac:dyDescent="0.2">
      <c r="W2884" s="17"/>
      <c r="X2884" s="17"/>
      <c r="Y2884" s="17"/>
    </row>
    <row r="2885" spans="23:25" x14ac:dyDescent="0.2">
      <c r="W2885" s="17"/>
      <c r="X2885" s="17"/>
      <c r="Y2885" s="17"/>
    </row>
    <row r="2886" spans="23:25" x14ac:dyDescent="0.2">
      <c r="W2886" s="17"/>
      <c r="X2886" s="17"/>
      <c r="Y2886" s="17"/>
    </row>
    <row r="2887" spans="23:25" x14ac:dyDescent="0.2">
      <c r="W2887" s="17"/>
      <c r="X2887" s="17"/>
      <c r="Y2887" s="17"/>
    </row>
    <row r="2888" spans="23:25" x14ac:dyDescent="0.2">
      <c r="W2888" s="17"/>
      <c r="X2888" s="17"/>
      <c r="Y2888" s="17"/>
    </row>
    <row r="2889" spans="23:25" x14ac:dyDescent="0.2">
      <c r="W2889" s="17"/>
      <c r="X2889" s="17"/>
      <c r="Y2889" s="17"/>
    </row>
    <row r="2890" spans="23:25" x14ac:dyDescent="0.2">
      <c r="W2890" s="17"/>
      <c r="X2890" s="17"/>
      <c r="Y2890" s="17"/>
    </row>
    <row r="2891" spans="23:25" x14ac:dyDescent="0.2">
      <c r="W2891" s="17"/>
      <c r="X2891" s="17"/>
      <c r="Y2891" s="17"/>
    </row>
    <row r="2892" spans="23:25" x14ac:dyDescent="0.2">
      <c r="W2892" s="17"/>
      <c r="X2892" s="17"/>
      <c r="Y2892" s="17"/>
    </row>
    <row r="2893" spans="23:25" x14ac:dyDescent="0.2">
      <c r="W2893" s="17"/>
      <c r="X2893" s="17"/>
      <c r="Y2893" s="17"/>
    </row>
    <row r="2894" spans="23:25" x14ac:dyDescent="0.2">
      <c r="W2894" s="17"/>
      <c r="X2894" s="17"/>
      <c r="Y2894" s="17"/>
    </row>
    <row r="2895" spans="23:25" x14ac:dyDescent="0.2">
      <c r="W2895" s="17"/>
      <c r="X2895" s="17"/>
      <c r="Y2895" s="17"/>
    </row>
    <row r="2896" spans="23:25" x14ac:dyDescent="0.2">
      <c r="W2896" s="17"/>
      <c r="X2896" s="17"/>
      <c r="Y2896" s="17"/>
    </row>
    <row r="2897" spans="23:25" x14ac:dyDescent="0.2">
      <c r="W2897" s="17"/>
      <c r="X2897" s="17"/>
      <c r="Y2897" s="17"/>
    </row>
    <row r="2898" spans="23:25" x14ac:dyDescent="0.2">
      <c r="W2898" s="17"/>
      <c r="X2898" s="17"/>
      <c r="Y2898" s="17"/>
    </row>
    <row r="2899" spans="23:25" x14ac:dyDescent="0.2">
      <c r="W2899" s="17"/>
      <c r="X2899" s="17"/>
      <c r="Y2899" s="17"/>
    </row>
    <row r="2900" spans="23:25" x14ac:dyDescent="0.2">
      <c r="W2900" s="17"/>
      <c r="X2900" s="17"/>
      <c r="Y2900" s="17"/>
    </row>
    <row r="2901" spans="23:25" x14ac:dyDescent="0.2">
      <c r="W2901" s="17"/>
      <c r="X2901" s="17"/>
      <c r="Y2901" s="17"/>
    </row>
    <row r="2902" spans="23:25" x14ac:dyDescent="0.2">
      <c r="W2902" s="17"/>
      <c r="X2902" s="17"/>
      <c r="Y2902" s="17"/>
    </row>
    <row r="2903" spans="23:25" x14ac:dyDescent="0.2">
      <c r="W2903" s="17"/>
      <c r="X2903" s="17"/>
      <c r="Y2903" s="17"/>
    </row>
    <row r="2904" spans="23:25" x14ac:dyDescent="0.2">
      <c r="W2904" s="17"/>
      <c r="X2904" s="17"/>
      <c r="Y2904" s="17"/>
    </row>
    <row r="2905" spans="23:25" x14ac:dyDescent="0.2">
      <c r="W2905" s="17"/>
      <c r="X2905" s="17"/>
      <c r="Y2905" s="17"/>
    </row>
    <row r="2906" spans="23:25" x14ac:dyDescent="0.2">
      <c r="W2906" s="17"/>
      <c r="X2906" s="17"/>
      <c r="Y2906" s="17"/>
    </row>
    <row r="2907" spans="23:25" x14ac:dyDescent="0.2">
      <c r="W2907" s="17"/>
      <c r="X2907" s="17"/>
      <c r="Y2907" s="17"/>
    </row>
    <row r="2908" spans="23:25" x14ac:dyDescent="0.2">
      <c r="W2908" s="17"/>
      <c r="X2908" s="17"/>
      <c r="Y2908" s="17"/>
    </row>
    <row r="2909" spans="23:25" x14ac:dyDescent="0.2">
      <c r="W2909" s="17"/>
      <c r="X2909" s="17"/>
      <c r="Y2909" s="17"/>
    </row>
    <row r="2910" spans="23:25" x14ac:dyDescent="0.2">
      <c r="W2910" s="17"/>
      <c r="X2910" s="17"/>
      <c r="Y2910" s="17"/>
    </row>
    <row r="2911" spans="23:25" x14ac:dyDescent="0.2">
      <c r="W2911" s="17"/>
      <c r="X2911" s="17"/>
      <c r="Y2911" s="17"/>
    </row>
    <row r="2912" spans="23:25" x14ac:dyDescent="0.2">
      <c r="W2912" s="17"/>
      <c r="X2912" s="17"/>
      <c r="Y2912" s="17"/>
    </row>
    <row r="2913" spans="23:25" x14ac:dyDescent="0.2">
      <c r="W2913" s="17"/>
      <c r="X2913" s="17"/>
      <c r="Y2913" s="17"/>
    </row>
    <row r="2914" spans="23:25" x14ac:dyDescent="0.2">
      <c r="W2914" s="17"/>
      <c r="X2914" s="17"/>
      <c r="Y2914" s="17"/>
    </row>
    <row r="2915" spans="23:25" x14ac:dyDescent="0.2">
      <c r="W2915" s="17"/>
      <c r="X2915" s="17"/>
      <c r="Y2915" s="17"/>
    </row>
    <row r="2916" spans="23:25" x14ac:dyDescent="0.2">
      <c r="W2916" s="17"/>
      <c r="X2916" s="17"/>
      <c r="Y2916" s="17"/>
    </row>
    <row r="2917" spans="23:25" x14ac:dyDescent="0.2">
      <c r="W2917" s="17"/>
      <c r="X2917" s="17"/>
      <c r="Y2917" s="17"/>
    </row>
    <row r="2918" spans="23:25" x14ac:dyDescent="0.2">
      <c r="W2918" s="17"/>
      <c r="X2918" s="17"/>
      <c r="Y2918" s="17"/>
    </row>
    <row r="2919" spans="23:25" x14ac:dyDescent="0.2">
      <c r="W2919" s="17"/>
      <c r="X2919" s="17"/>
      <c r="Y2919" s="17"/>
    </row>
    <row r="2920" spans="23:25" x14ac:dyDescent="0.2">
      <c r="W2920" s="17"/>
      <c r="X2920" s="17"/>
      <c r="Y2920" s="17"/>
    </row>
    <row r="2921" spans="23:25" x14ac:dyDescent="0.2">
      <c r="W2921" s="17"/>
      <c r="X2921" s="17"/>
      <c r="Y2921" s="17"/>
    </row>
    <row r="2922" spans="23:25" x14ac:dyDescent="0.2">
      <c r="W2922" s="17"/>
      <c r="X2922" s="17"/>
      <c r="Y2922" s="17"/>
    </row>
    <row r="2923" spans="23:25" x14ac:dyDescent="0.2">
      <c r="W2923" s="17"/>
      <c r="X2923" s="17"/>
      <c r="Y2923" s="17"/>
    </row>
    <row r="2924" spans="23:25" x14ac:dyDescent="0.2">
      <c r="W2924" s="17"/>
      <c r="X2924" s="17"/>
      <c r="Y2924" s="17"/>
    </row>
    <row r="2925" spans="23:25" x14ac:dyDescent="0.2">
      <c r="W2925" s="17"/>
      <c r="X2925" s="17"/>
      <c r="Y2925" s="17"/>
    </row>
    <row r="2926" spans="23:25" x14ac:dyDescent="0.2">
      <c r="W2926" s="17"/>
      <c r="X2926" s="17"/>
      <c r="Y2926" s="17"/>
    </row>
    <row r="2927" spans="23:25" x14ac:dyDescent="0.2">
      <c r="W2927" s="17"/>
      <c r="X2927" s="17"/>
      <c r="Y2927" s="17"/>
    </row>
    <row r="2928" spans="23:25" x14ac:dyDescent="0.2">
      <c r="W2928" s="17"/>
      <c r="X2928" s="17"/>
      <c r="Y2928" s="17"/>
    </row>
    <row r="2929" spans="23:25" x14ac:dyDescent="0.2">
      <c r="W2929" s="17"/>
      <c r="X2929" s="17"/>
      <c r="Y2929" s="17"/>
    </row>
    <row r="2930" spans="23:25" x14ac:dyDescent="0.2">
      <c r="W2930" s="17"/>
      <c r="X2930" s="17"/>
      <c r="Y2930" s="17"/>
    </row>
    <row r="2931" spans="23:25" x14ac:dyDescent="0.2">
      <c r="W2931" s="17"/>
      <c r="X2931" s="17"/>
      <c r="Y2931" s="17"/>
    </row>
    <row r="2932" spans="23:25" x14ac:dyDescent="0.2">
      <c r="W2932" s="17"/>
      <c r="X2932" s="17"/>
      <c r="Y2932" s="17"/>
    </row>
    <row r="2933" spans="23:25" x14ac:dyDescent="0.2">
      <c r="W2933" s="17"/>
      <c r="X2933" s="17"/>
      <c r="Y2933" s="17"/>
    </row>
    <row r="2934" spans="23:25" x14ac:dyDescent="0.2">
      <c r="W2934" s="17"/>
      <c r="X2934" s="17"/>
      <c r="Y2934" s="17"/>
    </row>
    <row r="2935" spans="23:25" x14ac:dyDescent="0.2">
      <c r="W2935" s="17"/>
      <c r="X2935" s="17"/>
      <c r="Y2935" s="17"/>
    </row>
    <row r="2936" spans="23:25" x14ac:dyDescent="0.2">
      <c r="W2936" s="17"/>
      <c r="X2936" s="17"/>
      <c r="Y2936" s="17"/>
    </row>
    <row r="2937" spans="23:25" x14ac:dyDescent="0.2">
      <c r="W2937" s="17"/>
      <c r="X2937" s="17"/>
      <c r="Y2937" s="17"/>
    </row>
    <row r="2938" spans="23:25" x14ac:dyDescent="0.2">
      <c r="W2938" s="17"/>
      <c r="X2938" s="17"/>
      <c r="Y2938" s="17"/>
    </row>
    <row r="2939" spans="23:25" x14ac:dyDescent="0.2">
      <c r="W2939" s="17"/>
      <c r="X2939" s="17"/>
      <c r="Y2939" s="17"/>
    </row>
    <row r="2940" spans="23:25" x14ac:dyDescent="0.2">
      <c r="W2940" s="17"/>
      <c r="X2940" s="17"/>
      <c r="Y2940" s="17"/>
    </row>
    <row r="2941" spans="23:25" x14ac:dyDescent="0.2">
      <c r="W2941" s="17"/>
      <c r="X2941" s="17"/>
      <c r="Y2941" s="17"/>
    </row>
    <row r="2942" spans="23:25" x14ac:dyDescent="0.2">
      <c r="W2942" s="17"/>
      <c r="X2942" s="17"/>
      <c r="Y2942" s="17"/>
    </row>
    <row r="2943" spans="23:25" x14ac:dyDescent="0.2">
      <c r="W2943" s="17"/>
      <c r="X2943" s="17"/>
      <c r="Y2943" s="17"/>
    </row>
    <row r="2944" spans="23:25" x14ac:dyDescent="0.2">
      <c r="W2944" s="17"/>
      <c r="X2944" s="17"/>
      <c r="Y2944" s="17"/>
    </row>
    <row r="2945" spans="23:25" x14ac:dyDescent="0.2">
      <c r="W2945" s="17"/>
      <c r="X2945" s="17"/>
      <c r="Y2945" s="17"/>
    </row>
    <row r="2946" spans="23:25" x14ac:dyDescent="0.2">
      <c r="W2946" s="17"/>
      <c r="X2946" s="17"/>
      <c r="Y2946" s="17"/>
    </row>
    <row r="2947" spans="23:25" x14ac:dyDescent="0.2">
      <c r="W2947" s="17"/>
      <c r="X2947" s="17"/>
      <c r="Y2947" s="17"/>
    </row>
    <row r="2948" spans="23:25" x14ac:dyDescent="0.2">
      <c r="W2948" s="17"/>
      <c r="X2948" s="17"/>
      <c r="Y2948" s="17"/>
    </row>
    <row r="2949" spans="23:25" x14ac:dyDescent="0.2">
      <c r="W2949" s="17"/>
      <c r="X2949" s="17"/>
      <c r="Y2949" s="17"/>
    </row>
    <row r="2950" spans="23:25" x14ac:dyDescent="0.2">
      <c r="W2950" s="17"/>
      <c r="X2950" s="17"/>
      <c r="Y2950" s="17"/>
    </row>
    <row r="2951" spans="23:25" x14ac:dyDescent="0.2">
      <c r="W2951" s="17"/>
      <c r="X2951" s="17"/>
      <c r="Y2951" s="17"/>
    </row>
    <row r="2952" spans="23:25" x14ac:dyDescent="0.2">
      <c r="W2952" s="17"/>
      <c r="X2952" s="17"/>
      <c r="Y2952" s="17"/>
    </row>
    <row r="2953" spans="23:25" x14ac:dyDescent="0.2">
      <c r="W2953" s="17"/>
      <c r="X2953" s="17"/>
      <c r="Y2953" s="17"/>
    </row>
    <row r="2954" spans="23:25" x14ac:dyDescent="0.2">
      <c r="W2954" s="17"/>
      <c r="X2954" s="17"/>
      <c r="Y2954" s="17"/>
    </row>
    <row r="2955" spans="23:25" x14ac:dyDescent="0.2">
      <c r="W2955" s="17"/>
      <c r="X2955" s="17"/>
      <c r="Y2955" s="17"/>
    </row>
    <row r="2956" spans="23:25" x14ac:dyDescent="0.2">
      <c r="W2956" s="17"/>
      <c r="X2956" s="17"/>
      <c r="Y2956" s="17"/>
    </row>
    <row r="2957" spans="23:25" x14ac:dyDescent="0.2">
      <c r="W2957" s="17"/>
      <c r="X2957" s="17"/>
      <c r="Y2957" s="17"/>
    </row>
    <row r="2958" spans="23:25" x14ac:dyDescent="0.2">
      <c r="W2958" s="17"/>
      <c r="X2958" s="17"/>
      <c r="Y2958" s="17"/>
    </row>
    <row r="2959" spans="23:25" x14ac:dyDescent="0.2">
      <c r="W2959" s="17"/>
      <c r="X2959" s="17"/>
      <c r="Y2959" s="17"/>
    </row>
    <row r="2960" spans="23:25" x14ac:dyDescent="0.2">
      <c r="W2960" s="17"/>
      <c r="X2960" s="17"/>
      <c r="Y2960" s="17"/>
    </row>
    <row r="2961" spans="23:25" x14ac:dyDescent="0.2">
      <c r="W2961" s="17"/>
      <c r="X2961" s="17"/>
      <c r="Y2961" s="17"/>
    </row>
    <row r="2962" spans="23:25" x14ac:dyDescent="0.2">
      <c r="W2962" s="17"/>
      <c r="X2962" s="17"/>
      <c r="Y2962" s="17"/>
    </row>
    <row r="2963" spans="23:25" x14ac:dyDescent="0.2">
      <c r="W2963" s="17"/>
      <c r="X2963" s="17"/>
      <c r="Y2963" s="17"/>
    </row>
    <row r="2964" spans="23:25" x14ac:dyDescent="0.2">
      <c r="W2964" s="17"/>
      <c r="X2964" s="17"/>
      <c r="Y2964" s="17"/>
    </row>
    <row r="2965" spans="23:25" x14ac:dyDescent="0.2">
      <c r="W2965" s="17"/>
      <c r="X2965" s="17"/>
      <c r="Y2965" s="17"/>
    </row>
    <row r="2966" spans="23:25" x14ac:dyDescent="0.2">
      <c r="W2966" s="17"/>
      <c r="X2966" s="17"/>
      <c r="Y2966" s="17"/>
    </row>
    <row r="2967" spans="23:25" x14ac:dyDescent="0.2">
      <c r="W2967" s="17"/>
      <c r="X2967" s="17"/>
      <c r="Y2967" s="17"/>
    </row>
    <row r="2968" spans="23:25" x14ac:dyDescent="0.2">
      <c r="W2968" s="17"/>
      <c r="X2968" s="17"/>
      <c r="Y2968" s="17"/>
    </row>
    <row r="2969" spans="23:25" x14ac:dyDescent="0.2">
      <c r="W2969" s="17"/>
      <c r="X2969" s="17"/>
      <c r="Y2969" s="17"/>
    </row>
    <row r="2970" spans="23:25" x14ac:dyDescent="0.2">
      <c r="W2970" s="17"/>
      <c r="X2970" s="17"/>
      <c r="Y2970" s="17"/>
    </row>
    <row r="2971" spans="23:25" x14ac:dyDescent="0.2">
      <c r="W2971" s="17"/>
      <c r="X2971" s="17"/>
      <c r="Y2971" s="17"/>
    </row>
    <row r="2972" spans="23:25" x14ac:dyDescent="0.2">
      <c r="W2972" s="17"/>
      <c r="X2972" s="17"/>
      <c r="Y2972" s="17"/>
    </row>
    <row r="2973" spans="23:25" x14ac:dyDescent="0.2">
      <c r="W2973" s="17"/>
      <c r="X2973" s="17"/>
      <c r="Y2973" s="17"/>
    </row>
    <row r="2974" spans="23:25" x14ac:dyDescent="0.2">
      <c r="W2974" s="17"/>
      <c r="X2974" s="17"/>
      <c r="Y2974" s="17"/>
    </row>
    <row r="2975" spans="23:25" x14ac:dyDescent="0.2">
      <c r="W2975" s="17"/>
      <c r="X2975" s="17"/>
      <c r="Y2975" s="17"/>
    </row>
    <row r="2976" spans="23:25" x14ac:dyDescent="0.2">
      <c r="W2976" s="17"/>
      <c r="X2976" s="17"/>
      <c r="Y2976" s="17"/>
    </row>
    <row r="2977" spans="23:25" x14ac:dyDescent="0.2">
      <c r="W2977" s="17"/>
      <c r="X2977" s="17"/>
      <c r="Y2977" s="17"/>
    </row>
    <row r="2978" spans="23:25" x14ac:dyDescent="0.2">
      <c r="W2978" s="17"/>
      <c r="X2978" s="17"/>
      <c r="Y2978" s="17"/>
    </row>
    <row r="2979" spans="23:25" x14ac:dyDescent="0.2">
      <c r="W2979" s="17"/>
      <c r="X2979" s="17"/>
      <c r="Y2979" s="17"/>
    </row>
    <row r="2980" spans="23:25" x14ac:dyDescent="0.2">
      <c r="W2980" s="17"/>
      <c r="X2980" s="17"/>
      <c r="Y2980" s="17"/>
    </row>
    <row r="2981" spans="23:25" x14ac:dyDescent="0.2">
      <c r="W2981" s="17"/>
      <c r="X2981" s="17"/>
      <c r="Y2981" s="17"/>
    </row>
    <row r="2982" spans="23:25" x14ac:dyDescent="0.2">
      <c r="W2982" s="17"/>
      <c r="X2982" s="17"/>
      <c r="Y2982" s="17"/>
    </row>
    <row r="2983" spans="23:25" x14ac:dyDescent="0.2">
      <c r="W2983" s="17"/>
      <c r="X2983" s="17"/>
      <c r="Y2983" s="17"/>
    </row>
    <row r="2984" spans="23:25" x14ac:dyDescent="0.2">
      <c r="W2984" s="17"/>
      <c r="X2984" s="17"/>
      <c r="Y2984" s="17"/>
    </row>
    <row r="2985" spans="23:25" x14ac:dyDescent="0.2">
      <c r="W2985" s="17"/>
      <c r="X2985" s="17"/>
      <c r="Y2985" s="17"/>
    </row>
    <row r="2986" spans="23:25" x14ac:dyDescent="0.2">
      <c r="W2986" s="17"/>
      <c r="X2986" s="17"/>
      <c r="Y2986" s="17"/>
    </row>
    <row r="2987" spans="23:25" x14ac:dyDescent="0.2">
      <c r="W2987" s="17"/>
      <c r="X2987" s="17"/>
      <c r="Y2987" s="17"/>
    </row>
    <row r="2988" spans="23:25" x14ac:dyDescent="0.2">
      <c r="W2988" s="17"/>
      <c r="X2988" s="17"/>
      <c r="Y2988" s="17"/>
    </row>
    <row r="2989" spans="23:25" x14ac:dyDescent="0.2">
      <c r="W2989" s="17"/>
      <c r="X2989" s="17"/>
      <c r="Y2989" s="17"/>
    </row>
    <row r="2990" spans="23:25" x14ac:dyDescent="0.2">
      <c r="W2990" s="17"/>
      <c r="X2990" s="17"/>
      <c r="Y2990" s="17"/>
    </row>
    <row r="2991" spans="23:25" x14ac:dyDescent="0.2">
      <c r="W2991" s="17"/>
      <c r="X2991" s="17"/>
      <c r="Y2991" s="17"/>
    </row>
    <row r="2992" spans="23:25" x14ac:dyDescent="0.2">
      <c r="W2992" s="17"/>
      <c r="X2992" s="17"/>
      <c r="Y2992" s="17"/>
    </row>
    <row r="2993" spans="23:25" x14ac:dyDescent="0.2">
      <c r="W2993" s="17"/>
      <c r="X2993" s="17"/>
      <c r="Y2993" s="17"/>
    </row>
    <row r="2994" spans="23:25" x14ac:dyDescent="0.2">
      <c r="W2994" s="17"/>
      <c r="X2994" s="17"/>
      <c r="Y2994" s="17"/>
    </row>
    <row r="2995" spans="23:25" x14ac:dyDescent="0.2">
      <c r="W2995" s="17"/>
      <c r="X2995" s="17"/>
      <c r="Y2995" s="17"/>
    </row>
    <row r="2996" spans="23:25" x14ac:dyDescent="0.2">
      <c r="W2996" s="17"/>
      <c r="X2996" s="17"/>
      <c r="Y2996" s="17"/>
    </row>
    <row r="2997" spans="23:25" x14ac:dyDescent="0.2">
      <c r="W2997" s="17"/>
      <c r="X2997" s="17"/>
      <c r="Y2997" s="17"/>
    </row>
    <row r="2998" spans="23:25" x14ac:dyDescent="0.2">
      <c r="W2998" s="17"/>
      <c r="X2998" s="17"/>
      <c r="Y2998" s="17"/>
    </row>
    <row r="2999" spans="23:25" x14ac:dyDescent="0.2">
      <c r="W2999" s="17"/>
      <c r="X2999" s="17"/>
      <c r="Y2999" s="17"/>
    </row>
    <row r="3000" spans="23:25" x14ac:dyDescent="0.2">
      <c r="W3000" s="17"/>
      <c r="X3000" s="17"/>
      <c r="Y3000" s="17"/>
    </row>
    <row r="3001" spans="23:25" x14ac:dyDescent="0.2">
      <c r="W3001" s="17"/>
      <c r="X3001" s="17"/>
      <c r="Y3001" s="17"/>
    </row>
    <row r="3002" spans="23:25" x14ac:dyDescent="0.2">
      <c r="W3002" s="17"/>
      <c r="X3002" s="17"/>
      <c r="Y3002" s="17"/>
    </row>
    <row r="3003" spans="23:25" x14ac:dyDescent="0.2">
      <c r="W3003" s="17"/>
      <c r="X3003" s="17"/>
      <c r="Y3003" s="17"/>
    </row>
    <row r="3004" spans="23:25" x14ac:dyDescent="0.2">
      <c r="W3004" s="17"/>
      <c r="X3004" s="17"/>
      <c r="Y3004" s="17"/>
    </row>
    <row r="3005" spans="23:25" x14ac:dyDescent="0.2">
      <c r="W3005" s="17"/>
      <c r="X3005" s="17"/>
      <c r="Y3005" s="17"/>
    </row>
    <row r="3006" spans="23:25" x14ac:dyDescent="0.2">
      <c r="W3006" s="17"/>
      <c r="X3006" s="17"/>
      <c r="Y3006" s="17"/>
    </row>
    <row r="3007" spans="23:25" x14ac:dyDescent="0.2">
      <c r="W3007" s="17"/>
      <c r="X3007" s="17"/>
      <c r="Y3007" s="17"/>
    </row>
    <row r="3008" spans="23:25" x14ac:dyDescent="0.2">
      <c r="W3008" s="17"/>
      <c r="X3008" s="17"/>
      <c r="Y3008" s="17"/>
    </row>
    <row r="3009" spans="23:25" x14ac:dyDescent="0.2">
      <c r="W3009" s="17"/>
      <c r="X3009" s="17"/>
      <c r="Y3009" s="17"/>
    </row>
    <row r="3010" spans="23:25" x14ac:dyDescent="0.2">
      <c r="W3010" s="17"/>
      <c r="X3010" s="17"/>
      <c r="Y3010" s="17"/>
    </row>
    <row r="3011" spans="23:25" x14ac:dyDescent="0.2">
      <c r="W3011" s="17"/>
      <c r="X3011" s="17"/>
      <c r="Y3011" s="17"/>
    </row>
    <row r="3012" spans="23:25" x14ac:dyDescent="0.2">
      <c r="W3012" s="17"/>
      <c r="X3012" s="17"/>
      <c r="Y3012" s="17"/>
    </row>
    <row r="3013" spans="23:25" x14ac:dyDescent="0.2">
      <c r="W3013" s="17"/>
      <c r="X3013" s="17"/>
      <c r="Y3013" s="17"/>
    </row>
    <row r="3014" spans="23:25" x14ac:dyDescent="0.2">
      <c r="W3014" s="17"/>
      <c r="X3014" s="17"/>
      <c r="Y3014" s="17"/>
    </row>
    <row r="3015" spans="23:25" x14ac:dyDescent="0.2">
      <c r="W3015" s="17"/>
      <c r="X3015" s="17"/>
      <c r="Y3015" s="17"/>
    </row>
    <row r="3016" spans="23:25" x14ac:dyDescent="0.2">
      <c r="W3016" s="17"/>
      <c r="X3016" s="17"/>
      <c r="Y3016" s="17"/>
    </row>
    <row r="3017" spans="23:25" x14ac:dyDescent="0.2">
      <c r="W3017" s="17"/>
      <c r="X3017" s="17"/>
      <c r="Y3017" s="17"/>
    </row>
    <row r="3018" spans="23:25" x14ac:dyDescent="0.2">
      <c r="W3018" s="17"/>
      <c r="X3018" s="17"/>
      <c r="Y3018" s="17"/>
    </row>
    <row r="3019" spans="23:25" x14ac:dyDescent="0.2">
      <c r="W3019" s="17"/>
      <c r="X3019" s="17"/>
      <c r="Y3019" s="17"/>
    </row>
    <row r="3020" spans="23:25" x14ac:dyDescent="0.2">
      <c r="W3020" s="17"/>
      <c r="X3020" s="17"/>
      <c r="Y3020" s="17"/>
    </row>
    <row r="3021" spans="23:25" x14ac:dyDescent="0.2">
      <c r="W3021" s="17"/>
      <c r="X3021" s="17"/>
      <c r="Y3021" s="17"/>
    </row>
    <row r="3022" spans="23:25" x14ac:dyDescent="0.2">
      <c r="W3022" s="17"/>
      <c r="X3022" s="17"/>
      <c r="Y3022" s="17"/>
    </row>
    <row r="3023" spans="23:25" x14ac:dyDescent="0.2">
      <c r="W3023" s="17"/>
      <c r="X3023" s="17"/>
      <c r="Y3023" s="17"/>
    </row>
    <row r="3024" spans="23:25" x14ac:dyDescent="0.2">
      <c r="W3024" s="17"/>
      <c r="X3024" s="17"/>
      <c r="Y3024" s="17"/>
    </row>
    <row r="3025" spans="23:25" x14ac:dyDescent="0.2">
      <c r="W3025" s="17"/>
      <c r="X3025" s="17"/>
      <c r="Y3025" s="17"/>
    </row>
    <row r="3026" spans="23:25" x14ac:dyDescent="0.2">
      <c r="W3026" s="17"/>
      <c r="X3026" s="17"/>
      <c r="Y3026" s="17"/>
    </row>
    <row r="3027" spans="23:25" x14ac:dyDescent="0.2">
      <c r="W3027" s="17"/>
      <c r="X3027" s="17"/>
      <c r="Y3027" s="17"/>
    </row>
    <row r="3028" spans="23:25" x14ac:dyDescent="0.2">
      <c r="W3028" s="17"/>
      <c r="X3028" s="17"/>
      <c r="Y3028" s="17"/>
    </row>
    <row r="3029" spans="23:25" x14ac:dyDescent="0.2">
      <c r="W3029" s="17"/>
      <c r="X3029" s="17"/>
      <c r="Y3029" s="17"/>
    </row>
    <row r="3030" spans="23:25" x14ac:dyDescent="0.2">
      <c r="W3030" s="17"/>
      <c r="X3030" s="17"/>
      <c r="Y3030" s="17"/>
    </row>
    <row r="3031" spans="23:25" x14ac:dyDescent="0.2">
      <c r="W3031" s="17"/>
      <c r="X3031" s="17"/>
      <c r="Y3031" s="17"/>
    </row>
    <row r="3032" spans="23:25" x14ac:dyDescent="0.2">
      <c r="W3032" s="17"/>
      <c r="X3032" s="17"/>
      <c r="Y3032" s="17"/>
    </row>
    <row r="3033" spans="23:25" x14ac:dyDescent="0.2">
      <c r="W3033" s="17"/>
      <c r="X3033" s="17"/>
      <c r="Y3033" s="17"/>
    </row>
    <row r="3034" spans="23:25" x14ac:dyDescent="0.2">
      <c r="W3034" s="17"/>
      <c r="X3034" s="17"/>
      <c r="Y3034" s="17"/>
    </row>
    <row r="3035" spans="23:25" x14ac:dyDescent="0.2">
      <c r="W3035" s="17"/>
      <c r="X3035" s="17"/>
      <c r="Y3035" s="17"/>
    </row>
    <row r="3036" spans="23:25" x14ac:dyDescent="0.2">
      <c r="W3036" s="17"/>
      <c r="X3036" s="17"/>
      <c r="Y3036" s="17"/>
    </row>
    <row r="3037" spans="23:25" x14ac:dyDescent="0.2">
      <c r="W3037" s="17"/>
      <c r="X3037" s="17"/>
      <c r="Y3037" s="17"/>
    </row>
    <row r="3038" spans="23:25" x14ac:dyDescent="0.2">
      <c r="W3038" s="17"/>
      <c r="X3038" s="17"/>
      <c r="Y3038" s="17"/>
    </row>
    <row r="3039" spans="23:25" x14ac:dyDescent="0.2">
      <c r="W3039" s="17"/>
      <c r="X3039" s="17"/>
      <c r="Y3039" s="17"/>
    </row>
    <row r="3040" spans="23:25" x14ac:dyDescent="0.2">
      <c r="W3040" s="17"/>
      <c r="X3040" s="17"/>
      <c r="Y3040" s="17"/>
    </row>
    <row r="3041" spans="23:25" x14ac:dyDescent="0.2">
      <c r="W3041" s="17"/>
      <c r="X3041" s="17"/>
      <c r="Y3041" s="17"/>
    </row>
    <row r="3042" spans="23:25" x14ac:dyDescent="0.2">
      <c r="W3042" s="17"/>
      <c r="X3042" s="17"/>
      <c r="Y3042" s="17"/>
    </row>
    <row r="3043" spans="23:25" x14ac:dyDescent="0.2">
      <c r="W3043" s="17"/>
      <c r="X3043" s="17"/>
      <c r="Y3043" s="17"/>
    </row>
    <row r="3044" spans="23:25" x14ac:dyDescent="0.2">
      <c r="W3044" s="17"/>
      <c r="X3044" s="17"/>
      <c r="Y3044" s="17"/>
    </row>
    <row r="3045" spans="23:25" x14ac:dyDescent="0.2">
      <c r="W3045" s="17"/>
      <c r="X3045" s="17"/>
      <c r="Y3045" s="17"/>
    </row>
    <row r="3046" spans="23:25" x14ac:dyDescent="0.2">
      <c r="W3046" s="17"/>
      <c r="X3046" s="17"/>
      <c r="Y3046" s="17"/>
    </row>
    <row r="3047" spans="23:25" x14ac:dyDescent="0.2">
      <c r="W3047" s="17"/>
      <c r="X3047" s="17"/>
      <c r="Y3047" s="17"/>
    </row>
    <row r="3048" spans="23:25" x14ac:dyDescent="0.2">
      <c r="W3048" s="17"/>
      <c r="X3048" s="17"/>
      <c r="Y3048" s="17"/>
    </row>
    <row r="3049" spans="23:25" x14ac:dyDescent="0.2">
      <c r="W3049" s="17"/>
      <c r="X3049" s="17"/>
      <c r="Y3049" s="17"/>
    </row>
    <row r="3050" spans="23:25" x14ac:dyDescent="0.2">
      <c r="W3050" s="17"/>
      <c r="X3050" s="17"/>
      <c r="Y3050" s="17"/>
    </row>
    <row r="3051" spans="23:25" x14ac:dyDescent="0.2">
      <c r="W3051" s="17"/>
      <c r="X3051" s="17"/>
      <c r="Y3051" s="17"/>
    </row>
    <row r="3052" spans="23:25" x14ac:dyDescent="0.2">
      <c r="W3052" s="17"/>
      <c r="X3052" s="17"/>
      <c r="Y3052" s="17"/>
    </row>
    <row r="3053" spans="23:25" x14ac:dyDescent="0.2">
      <c r="W3053" s="17"/>
      <c r="X3053" s="17"/>
      <c r="Y3053" s="17"/>
    </row>
    <row r="3054" spans="23:25" x14ac:dyDescent="0.2">
      <c r="W3054" s="17"/>
      <c r="X3054" s="17"/>
      <c r="Y3054" s="17"/>
    </row>
    <row r="3055" spans="23:25" x14ac:dyDescent="0.2">
      <c r="W3055" s="17"/>
      <c r="X3055" s="17"/>
      <c r="Y3055" s="17"/>
    </row>
    <row r="3056" spans="23:25" x14ac:dyDescent="0.2">
      <c r="W3056" s="17"/>
      <c r="X3056" s="17"/>
      <c r="Y3056" s="17"/>
    </row>
    <row r="3057" spans="23:25" x14ac:dyDescent="0.2">
      <c r="W3057" s="17"/>
      <c r="X3057" s="17"/>
      <c r="Y3057" s="17"/>
    </row>
    <row r="3058" spans="23:25" x14ac:dyDescent="0.2">
      <c r="W3058" s="17"/>
      <c r="X3058" s="17"/>
      <c r="Y3058" s="17"/>
    </row>
    <row r="3059" spans="23:25" x14ac:dyDescent="0.2">
      <c r="W3059" s="17"/>
      <c r="X3059" s="17"/>
      <c r="Y3059" s="17"/>
    </row>
    <row r="3060" spans="23:25" x14ac:dyDescent="0.2">
      <c r="W3060" s="17"/>
      <c r="X3060" s="17"/>
      <c r="Y3060" s="17"/>
    </row>
    <row r="3061" spans="23:25" x14ac:dyDescent="0.2">
      <c r="W3061" s="17"/>
      <c r="X3061" s="17"/>
      <c r="Y3061" s="17"/>
    </row>
    <row r="3062" spans="23:25" x14ac:dyDescent="0.2">
      <c r="W3062" s="17"/>
      <c r="X3062" s="17"/>
      <c r="Y3062" s="17"/>
    </row>
    <row r="3063" spans="23:25" x14ac:dyDescent="0.2">
      <c r="W3063" s="17"/>
      <c r="X3063" s="17"/>
      <c r="Y3063" s="17"/>
    </row>
    <row r="3064" spans="23:25" x14ac:dyDescent="0.2">
      <c r="W3064" s="17"/>
      <c r="X3064" s="17"/>
      <c r="Y3064" s="17"/>
    </row>
    <row r="3065" spans="23:25" x14ac:dyDescent="0.2">
      <c r="W3065" s="17"/>
      <c r="X3065" s="17"/>
      <c r="Y3065" s="17"/>
    </row>
    <row r="3066" spans="23:25" x14ac:dyDescent="0.2">
      <c r="W3066" s="17"/>
      <c r="X3066" s="17"/>
      <c r="Y3066" s="17"/>
    </row>
    <row r="3067" spans="23:25" x14ac:dyDescent="0.2">
      <c r="W3067" s="17"/>
      <c r="X3067" s="17"/>
      <c r="Y3067" s="17"/>
    </row>
    <row r="3068" spans="23:25" x14ac:dyDescent="0.2">
      <c r="W3068" s="17"/>
      <c r="X3068" s="17"/>
      <c r="Y3068" s="17"/>
    </row>
    <row r="3069" spans="23:25" x14ac:dyDescent="0.2">
      <c r="W3069" s="17"/>
      <c r="X3069" s="17"/>
      <c r="Y3069" s="17"/>
    </row>
    <row r="3070" spans="23:25" x14ac:dyDescent="0.2">
      <c r="W3070" s="17"/>
      <c r="X3070" s="17"/>
      <c r="Y3070" s="17"/>
    </row>
    <row r="3071" spans="23:25" x14ac:dyDescent="0.2">
      <c r="W3071" s="17"/>
      <c r="X3071" s="17"/>
      <c r="Y3071" s="17"/>
    </row>
    <row r="3072" spans="23:25" x14ac:dyDescent="0.2">
      <c r="W3072" s="17"/>
      <c r="X3072" s="17"/>
      <c r="Y3072" s="17"/>
    </row>
    <row r="3073" spans="23:25" x14ac:dyDescent="0.2">
      <c r="W3073" s="17"/>
      <c r="X3073" s="17"/>
      <c r="Y3073" s="17"/>
    </row>
    <row r="3074" spans="23:25" x14ac:dyDescent="0.2">
      <c r="W3074" s="17"/>
      <c r="X3074" s="17"/>
      <c r="Y3074" s="17"/>
    </row>
    <row r="3075" spans="23:25" x14ac:dyDescent="0.2">
      <c r="W3075" s="17"/>
      <c r="X3075" s="17"/>
      <c r="Y3075" s="17"/>
    </row>
    <row r="3076" spans="23:25" x14ac:dyDescent="0.2">
      <c r="W3076" s="17"/>
      <c r="X3076" s="17"/>
      <c r="Y3076" s="17"/>
    </row>
    <row r="3077" spans="23:25" x14ac:dyDescent="0.2">
      <c r="W3077" s="17"/>
      <c r="X3077" s="17"/>
      <c r="Y3077" s="17"/>
    </row>
    <row r="3078" spans="23:25" x14ac:dyDescent="0.2">
      <c r="W3078" s="17"/>
      <c r="X3078" s="17"/>
      <c r="Y3078" s="17"/>
    </row>
    <row r="3079" spans="23:25" x14ac:dyDescent="0.2">
      <c r="W3079" s="17"/>
      <c r="X3079" s="17"/>
      <c r="Y3079" s="17"/>
    </row>
    <row r="3080" spans="23:25" x14ac:dyDescent="0.2">
      <c r="W3080" s="17"/>
      <c r="X3080" s="17"/>
      <c r="Y3080" s="17"/>
    </row>
    <row r="3081" spans="23:25" x14ac:dyDescent="0.2">
      <c r="W3081" s="17"/>
      <c r="X3081" s="17"/>
      <c r="Y3081" s="17"/>
    </row>
    <row r="3082" spans="23:25" x14ac:dyDescent="0.2">
      <c r="W3082" s="17"/>
      <c r="X3082" s="17"/>
      <c r="Y3082" s="17"/>
    </row>
    <row r="3083" spans="23:25" x14ac:dyDescent="0.2">
      <c r="W3083" s="17"/>
      <c r="X3083" s="17"/>
      <c r="Y3083" s="17"/>
    </row>
    <row r="3084" spans="23:25" x14ac:dyDescent="0.2">
      <c r="W3084" s="17"/>
      <c r="X3084" s="17"/>
      <c r="Y3084" s="17"/>
    </row>
    <row r="3085" spans="23:25" x14ac:dyDescent="0.2">
      <c r="W3085" s="17"/>
      <c r="X3085" s="17"/>
      <c r="Y3085" s="17"/>
    </row>
    <row r="3086" spans="23:25" x14ac:dyDescent="0.2">
      <c r="W3086" s="17"/>
      <c r="X3086" s="17"/>
      <c r="Y3086" s="17"/>
    </row>
    <row r="3087" spans="23:25" x14ac:dyDescent="0.2">
      <c r="W3087" s="17"/>
      <c r="X3087" s="17"/>
      <c r="Y3087" s="17"/>
    </row>
    <row r="3088" spans="23:25" x14ac:dyDescent="0.2">
      <c r="W3088" s="17"/>
      <c r="X3088" s="17"/>
      <c r="Y3088" s="17"/>
    </row>
    <row r="3089" spans="23:25" x14ac:dyDescent="0.2">
      <c r="W3089" s="17"/>
      <c r="X3089" s="17"/>
      <c r="Y3089" s="17"/>
    </row>
    <row r="3090" spans="23:25" x14ac:dyDescent="0.2">
      <c r="W3090" s="17"/>
      <c r="X3090" s="17"/>
      <c r="Y3090" s="17"/>
    </row>
    <row r="3091" spans="23:25" x14ac:dyDescent="0.2">
      <c r="W3091" s="17"/>
      <c r="X3091" s="17"/>
      <c r="Y3091" s="17"/>
    </row>
    <row r="3092" spans="23:25" x14ac:dyDescent="0.2">
      <c r="W3092" s="17"/>
      <c r="X3092" s="17"/>
      <c r="Y3092" s="17"/>
    </row>
    <row r="3093" spans="23:25" x14ac:dyDescent="0.2">
      <c r="W3093" s="17"/>
      <c r="X3093" s="17"/>
      <c r="Y3093" s="17"/>
    </row>
    <row r="3094" spans="23:25" x14ac:dyDescent="0.2">
      <c r="W3094" s="17"/>
      <c r="X3094" s="17"/>
      <c r="Y3094" s="17"/>
    </row>
    <row r="3095" spans="23:25" x14ac:dyDescent="0.2">
      <c r="W3095" s="17"/>
      <c r="X3095" s="17"/>
      <c r="Y3095" s="17"/>
    </row>
    <row r="3096" spans="23:25" x14ac:dyDescent="0.2">
      <c r="W3096" s="17"/>
      <c r="X3096" s="17"/>
      <c r="Y3096" s="17"/>
    </row>
    <row r="3097" spans="23:25" x14ac:dyDescent="0.2">
      <c r="W3097" s="17"/>
      <c r="X3097" s="17"/>
      <c r="Y3097" s="17"/>
    </row>
    <row r="3098" spans="23:25" x14ac:dyDescent="0.2">
      <c r="W3098" s="17"/>
      <c r="X3098" s="17"/>
      <c r="Y3098" s="17"/>
    </row>
    <row r="3099" spans="23:25" x14ac:dyDescent="0.2">
      <c r="W3099" s="17"/>
      <c r="X3099" s="17"/>
      <c r="Y3099" s="17"/>
    </row>
    <row r="3100" spans="23:25" x14ac:dyDescent="0.2">
      <c r="W3100" s="17"/>
      <c r="X3100" s="17"/>
      <c r="Y3100" s="17"/>
    </row>
    <row r="3101" spans="23:25" x14ac:dyDescent="0.2">
      <c r="W3101" s="17"/>
      <c r="X3101" s="17"/>
      <c r="Y3101" s="17"/>
    </row>
    <row r="3102" spans="23:25" x14ac:dyDescent="0.2">
      <c r="W3102" s="17"/>
      <c r="X3102" s="17"/>
      <c r="Y3102" s="17"/>
    </row>
    <row r="3103" spans="23:25" x14ac:dyDescent="0.2">
      <c r="W3103" s="17"/>
      <c r="X3103" s="17"/>
      <c r="Y3103" s="17"/>
    </row>
    <row r="3104" spans="23:25" x14ac:dyDescent="0.2">
      <c r="W3104" s="17"/>
      <c r="X3104" s="17"/>
      <c r="Y3104" s="17"/>
    </row>
    <row r="3105" spans="23:25" x14ac:dyDescent="0.2">
      <c r="W3105" s="17"/>
      <c r="X3105" s="17"/>
      <c r="Y3105" s="17"/>
    </row>
    <row r="3106" spans="23:25" x14ac:dyDescent="0.2">
      <c r="W3106" s="17"/>
      <c r="X3106" s="17"/>
      <c r="Y3106" s="17"/>
    </row>
    <row r="3107" spans="23:25" x14ac:dyDescent="0.2">
      <c r="W3107" s="17"/>
      <c r="X3107" s="17"/>
      <c r="Y3107" s="17"/>
    </row>
    <row r="3108" spans="23:25" x14ac:dyDescent="0.2">
      <c r="W3108" s="17"/>
      <c r="X3108" s="17"/>
      <c r="Y3108" s="17"/>
    </row>
    <row r="3109" spans="23:25" x14ac:dyDescent="0.2">
      <c r="W3109" s="17"/>
      <c r="X3109" s="17"/>
      <c r="Y3109" s="17"/>
    </row>
    <row r="3110" spans="23:25" x14ac:dyDescent="0.2">
      <c r="W3110" s="17"/>
      <c r="X3110" s="17"/>
      <c r="Y3110" s="17"/>
    </row>
    <row r="3111" spans="23:25" x14ac:dyDescent="0.2">
      <c r="W3111" s="17"/>
      <c r="X3111" s="17"/>
      <c r="Y3111" s="17"/>
    </row>
    <row r="3112" spans="23:25" x14ac:dyDescent="0.2">
      <c r="W3112" s="17"/>
      <c r="X3112" s="17"/>
      <c r="Y3112" s="17"/>
    </row>
    <row r="3113" spans="23:25" x14ac:dyDescent="0.2">
      <c r="W3113" s="17"/>
      <c r="X3113" s="17"/>
      <c r="Y3113" s="17"/>
    </row>
    <row r="3114" spans="23:25" x14ac:dyDescent="0.2">
      <c r="W3114" s="17"/>
      <c r="X3114" s="17"/>
      <c r="Y3114" s="17"/>
    </row>
    <row r="3115" spans="23:25" x14ac:dyDescent="0.2">
      <c r="W3115" s="17"/>
      <c r="X3115" s="17"/>
      <c r="Y3115" s="17"/>
    </row>
    <row r="3116" spans="23:25" x14ac:dyDescent="0.2">
      <c r="W3116" s="17"/>
      <c r="X3116" s="17"/>
      <c r="Y3116" s="17"/>
    </row>
    <row r="3117" spans="23:25" x14ac:dyDescent="0.2">
      <c r="W3117" s="17"/>
      <c r="X3117" s="17"/>
      <c r="Y3117" s="17"/>
    </row>
    <row r="3118" spans="23:25" x14ac:dyDescent="0.2">
      <c r="W3118" s="17"/>
      <c r="X3118" s="17"/>
      <c r="Y3118" s="17"/>
    </row>
    <row r="3119" spans="23:25" x14ac:dyDescent="0.2">
      <c r="W3119" s="17"/>
      <c r="X3119" s="17"/>
      <c r="Y3119" s="17"/>
    </row>
    <row r="3120" spans="23:25" x14ac:dyDescent="0.2">
      <c r="W3120" s="17"/>
      <c r="X3120" s="17"/>
      <c r="Y3120" s="17"/>
    </row>
    <row r="3121" spans="23:25" x14ac:dyDescent="0.2">
      <c r="W3121" s="17"/>
      <c r="X3121" s="17"/>
      <c r="Y3121" s="17"/>
    </row>
    <row r="3122" spans="23:25" x14ac:dyDescent="0.2">
      <c r="W3122" s="17"/>
      <c r="X3122" s="17"/>
      <c r="Y3122" s="17"/>
    </row>
    <row r="3123" spans="23:25" x14ac:dyDescent="0.2">
      <c r="W3123" s="17"/>
      <c r="X3123" s="17"/>
      <c r="Y3123" s="17"/>
    </row>
    <row r="3124" spans="23:25" x14ac:dyDescent="0.2">
      <c r="W3124" s="17"/>
      <c r="X3124" s="17"/>
      <c r="Y3124" s="17"/>
    </row>
    <row r="3125" spans="23:25" x14ac:dyDescent="0.2">
      <c r="W3125" s="17"/>
      <c r="X3125" s="17"/>
      <c r="Y3125" s="17"/>
    </row>
    <row r="3126" spans="23:25" x14ac:dyDescent="0.2">
      <c r="W3126" s="17"/>
      <c r="X3126" s="17"/>
      <c r="Y3126" s="17"/>
    </row>
    <row r="3127" spans="23:25" x14ac:dyDescent="0.2">
      <c r="W3127" s="17"/>
      <c r="X3127" s="17"/>
      <c r="Y3127" s="17"/>
    </row>
    <row r="3128" spans="23:25" x14ac:dyDescent="0.2">
      <c r="W3128" s="17"/>
      <c r="X3128" s="17"/>
      <c r="Y3128" s="17"/>
    </row>
    <row r="3129" spans="23:25" x14ac:dyDescent="0.2">
      <c r="W3129" s="17"/>
      <c r="X3129" s="17"/>
      <c r="Y3129" s="17"/>
    </row>
    <row r="3130" spans="23:25" x14ac:dyDescent="0.2">
      <c r="W3130" s="17"/>
      <c r="X3130" s="17"/>
      <c r="Y3130" s="17"/>
    </row>
    <row r="3131" spans="23:25" x14ac:dyDescent="0.2">
      <c r="W3131" s="17"/>
      <c r="X3131" s="17"/>
      <c r="Y3131" s="17"/>
    </row>
    <row r="3132" spans="23:25" x14ac:dyDescent="0.2">
      <c r="W3132" s="17"/>
      <c r="X3132" s="17"/>
      <c r="Y3132" s="17"/>
    </row>
    <row r="3133" spans="23:25" x14ac:dyDescent="0.2">
      <c r="W3133" s="17"/>
      <c r="X3133" s="17"/>
      <c r="Y3133" s="17"/>
    </row>
    <row r="3134" spans="23:25" x14ac:dyDescent="0.2">
      <c r="W3134" s="17"/>
      <c r="X3134" s="17"/>
      <c r="Y3134" s="17"/>
    </row>
    <row r="3135" spans="23:25" x14ac:dyDescent="0.2">
      <c r="W3135" s="17"/>
      <c r="X3135" s="17"/>
      <c r="Y3135" s="17"/>
    </row>
    <row r="3136" spans="23:25" x14ac:dyDescent="0.2">
      <c r="W3136" s="17"/>
      <c r="X3136" s="17"/>
      <c r="Y3136" s="17"/>
    </row>
    <row r="3137" spans="23:25" x14ac:dyDescent="0.2">
      <c r="W3137" s="17"/>
      <c r="X3137" s="17"/>
      <c r="Y3137" s="17"/>
    </row>
    <row r="3138" spans="23:25" x14ac:dyDescent="0.2">
      <c r="W3138" s="17"/>
      <c r="X3138" s="17"/>
      <c r="Y3138" s="17"/>
    </row>
    <row r="3139" spans="23:25" x14ac:dyDescent="0.2">
      <c r="W3139" s="17"/>
      <c r="X3139" s="17"/>
      <c r="Y3139" s="17"/>
    </row>
    <row r="3140" spans="23:25" x14ac:dyDescent="0.2">
      <c r="W3140" s="17"/>
      <c r="X3140" s="17"/>
      <c r="Y3140" s="17"/>
    </row>
    <row r="3141" spans="23:25" x14ac:dyDescent="0.2">
      <c r="W3141" s="17"/>
      <c r="X3141" s="17"/>
      <c r="Y3141" s="17"/>
    </row>
    <row r="3142" spans="23:25" x14ac:dyDescent="0.2">
      <c r="W3142" s="17"/>
      <c r="X3142" s="17"/>
      <c r="Y3142" s="17"/>
    </row>
    <row r="3143" spans="23:25" x14ac:dyDescent="0.2">
      <c r="W3143" s="17"/>
      <c r="X3143" s="17"/>
      <c r="Y3143" s="17"/>
    </row>
    <row r="3144" spans="23:25" x14ac:dyDescent="0.2">
      <c r="W3144" s="17"/>
      <c r="X3144" s="17"/>
      <c r="Y3144" s="17"/>
    </row>
    <row r="3145" spans="23:25" x14ac:dyDescent="0.2">
      <c r="W3145" s="17"/>
      <c r="X3145" s="17"/>
      <c r="Y3145" s="17"/>
    </row>
    <row r="3146" spans="23:25" x14ac:dyDescent="0.2">
      <c r="W3146" s="17"/>
      <c r="X3146" s="17"/>
      <c r="Y3146" s="17"/>
    </row>
    <row r="3147" spans="23:25" x14ac:dyDescent="0.2">
      <c r="W3147" s="17"/>
      <c r="X3147" s="17"/>
      <c r="Y3147" s="17"/>
    </row>
    <row r="3148" spans="23:25" x14ac:dyDescent="0.2">
      <c r="W3148" s="17"/>
      <c r="X3148" s="17"/>
      <c r="Y3148" s="17"/>
    </row>
    <row r="3149" spans="23:25" x14ac:dyDescent="0.2">
      <c r="W3149" s="17"/>
      <c r="X3149" s="17"/>
      <c r="Y3149" s="17"/>
    </row>
    <row r="3150" spans="23:25" x14ac:dyDescent="0.2">
      <c r="W3150" s="17"/>
      <c r="X3150" s="17"/>
      <c r="Y3150" s="17"/>
    </row>
    <row r="3151" spans="23:25" x14ac:dyDescent="0.2">
      <c r="W3151" s="17"/>
      <c r="X3151" s="17"/>
      <c r="Y3151" s="17"/>
    </row>
    <row r="3152" spans="23:25" x14ac:dyDescent="0.2">
      <c r="W3152" s="17"/>
      <c r="X3152" s="17"/>
      <c r="Y3152" s="17"/>
    </row>
    <row r="3153" spans="23:25" x14ac:dyDescent="0.2">
      <c r="W3153" s="17"/>
      <c r="X3153" s="17"/>
      <c r="Y3153" s="17"/>
    </row>
    <row r="3154" spans="23:25" x14ac:dyDescent="0.2">
      <c r="W3154" s="17"/>
      <c r="X3154" s="17"/>
      <c r="Y3154" s="17"/>
    </row>
    <row r="3155" spans="23:25" x14ac:dyDescent="0.2">
      <c r="W3155" s="17"/>
      <c r="X3155" s="17"/>
      <c r="Y3155" s="17"/>
    </row>
    <row r="3156" spans="23:25" x14ac:dyDescent="0.2">
      <c r="W3156" s="17"/>
      <c r="X3156" s="17"/>
      <c r="Y3156" s="17"/>
    </row>
    <row r="3157" spans="23:25" x14ac:dyDescent="0.2">
      <c r="W3157" s="17"/>
      <c r="X3157" s="17"/>
      <c r="Y3157" s="17"/>
    </row>
    <row r="3158" spans="23:25" x14ac:dyDescent="0.2">
      <c r="W3158" s="17"/>
      <c r="X3158" s="17"/>
      <c r="Y3158" s="17"/>
    </row>
    <row r="3159" spans="23:25" x14ac:dyDescent="0.2">
      <c r="W3159" s="17"/>
      <c r="X3159" s="17"/>
      <c r="Y3159" s="17"/>
    </row>
    <row r="3160" spans="23:25" x14ac:dyDescent="0.2">
      <c r="W3160" s="17"/>
      <c r="X3160" s="17"/>
      <c r="Y3160" s="17"/>
    </row>
    <row r="3161" spans="23:25" x14ac:dyDescent="0.2">
      <c r="W3161" s="17"/>
      <c r="X3161" s="17"/>
      <c r="Y3161" s="17"/>
    </row>
    <row r="3162" spans="23:25" x14ac:dyDescent="0.2">
      <c r="W3162" s="17"/>
      <c r="X3162" s="17"/>
      <c r="Y3162" s="17"/>
    </row>
    <row r="3163" spans="23:25" x14ac:dyDescent="0.2">
      <c r="W3163" s="17"/>
      <c r="X3163" s="17"/>
      <c r="Y3163" s="17"/>
    </row>
    <row r="3164" spans="23:25" x14ac:dyDescent="0.2">
      <c r="W3164" s="17"/>
      <c r="X3164" s="17"/>
      <c r="Y3164" s="17"/>
    </row>
    <row r="3165" spans="23:25" x14ac:dyDescent="0.2">
      <c r="W3165" s="17"/>
      <c r="X3165" s="17"/>
      <c r="Y3165" s="17"/>
    </row>
    <row r="3166" spans="23:25" x14ac:dyDescent="0.2">
      <c r="W3166" s="17"/>
      <c r="X3166" s="17"/>
      <c r="Y3166" s="17"/>
    </row>
    <row r="3167" spans="23:25" x14ac:dyDescent="0.2">
      <c r="W3167" s="17"/>
      <c r="X3167" s="17"/>
      <c r="Y3167" s="17"/>
    </row>
    <row r="3168" spans="23:25" x14ac:dyDescent="0.2">
      <c r="W3168" s="17"/>
      <c r="X3168" s="17"/>
      <c r="Y3168" s="17"/>
    </row>
    <row r="3169" spans="23:25" x14ac:dyDescent="0.2">
      <c r="W3169" s="17"/>
      <c r="X3169" s="17"/>
      <c r="Y3169" s="17"/>
    </row>
    <row r="3170" spans="23:25" x14ac:dyDescent="0.2">
      <c r="W3170" s="17"/>
      <c r="X3170" s="17"/>
      <c r="Y3170" s="17"/>
    </row>
    <row r="3171" spans="23:25" x14ac:dyDescent="0.2">
      <c r="W3171" s="17"/>
      <c r="X3171" s="17"/>
      <c r="Y3171" s="17"/>
    </row>
    <row r="3172" spans="23:25" x14ac:dyDescent="0.2">
      <c r="W3172" s="17"/>
      <c r="X3172" s="17"/>
      <c r="Y3172" s="17"/>
    </row>
    <row r="3173" spans="23:25" x14ac:dyDescent="0.2">
      <c r="W3173" s="17"/>
      <c r="X3173" s="17"/>
      <c r="Y3173" s="17"/>
    </row>
    <row r="3174" spans="23:25" x14ac:dyDescent="0.2">
      <c r="W3174" s="17"/>
      <c r="X3174" s="17"/>
      <c r="Y3174" s="17"/>
    </row>
    <row r="3175" spans="23:25" x14ac:dyDescent="0.2">
      <c r="W3175" s="17"/>
      <c r="X3175" s="17"/>
      <c r="Y3175" s="17"/>
    </row>
    <row r="3176" spans="23:25" x14ac:dyDescent="0.2">
      <c r="W3176" s="17"/>
      <c r="X3176" s="17"/>
      <c r="Y3176" s="17"/>
    </row>
    <row r="3177" spans="23:25" x14ac:dyDescent="0.2">
      <c r="W3177" s="17"/>
      <c r="X3177" s="17"/>
      <c r="Y3177" s="17"/>
    </row>
    <row r="3178" spans="23:25" x14ac:dyDescent="0.2">
      <c r="W3178" s="17"/>
      <c r="X3178" s="17"/>
      <c r="Y3178" s="17"/>
    </row>
    <row r="3179" spans="23:25" x14ac:dyDescent="0.2">
      <c r="W3179" s="17"/>
      <c r="X3179" s="17"/>
      <c r="Y3179" s="17"/>
    </row>
    <row r="3180" spans="23:25" x14ac:dyDescent="0.2">
      <c r="W3180" s="17"/>
      <c r="X3180" s="17"/>
      <c r="Y3180" s="17"/>
    </row>
    <row r="3181" spans="23:25" x14ac:dyDescent="0.2">
      <c r="W3181" s="17"/>
      <c r="X3181" s="17"/>
      <c r="Y3181" s="17"/>
    </row>
    <row r="3182" spans="23:25" x14ac:dyDescent="0.2">
      <c r="W3182" s="17"/>
      <c r="X3182" s="17"/>
      <c r="Y3182" s="17"/>
    </row>
    <row r="3183" spans="23:25" x14ac:dyDescent="0.2">
      <c r="W3183" s="17"/>
      <c r="X3183" s="17"/>
      <c r="Y3183" s="17"/>
    </row>
    <row r="3184" spans="23:25" x14ac:dyDescent="0.2">
      <c r="W3184" s="17"/>
      <c r="X3184" s="17"/>
      <c r="Y3184" s="17"/>
    </row>
    <row r="3185" spans="23:25" x14ac:dyDescent="0.2">
      <c r="W3185" s="17"/>
      <c r="X3185" s="17"/>
      <c r="Y3185" s="17"/>
    </row>
    <row r="3186" spans="23:25" x14ac:dyDescent="0.2">
      <c r="W3186" s="17"/>
      <c r="X3186" s="17"/>
      <c r="Y3186" s="17"/>
    </row>
    <row r="3187" spans="23:25" x14ac:dyDescent="0.2">
      <c r="W3187" s="17"/>
      <c r="X3187" s="17"/>
      <c r="Y3187" s="17"/>
    </row>
    <row r="3188" spans="23:25" x14ac:dyDescent="0.2">
      <c r="W3188" s="17"/>
      <c r="X3188" s="17"/>
      <c r="Y3188" s="17"/>
    </row>
    <row r="3189" spans="23:25" x14ac:dyDescent="0.2">
      <c r="W3189" s="17"/>
      <c r="X3189" s="17"/>
      <c r="Y3189" s="17"/>
    </row>
    <row r="3190" spans="23:25" x14ac:dyDescent="0.2">
      <c r="W3190" s="17"/>
      <c r="X3190" s="17"/>
      <c r="Y3190" s="17"/>
    </row>
    <row r="3191" spans="23:25" x14ac:dyDescent="0.2">
      <c r="W3191" s="17"/>
      <c r="X3191" s="17"/>
      <c r="Y3191" s="17"/>
    </row>
    <row r="3192" spans="23:25" x14ac:dyDescent="0.2">
      <c r="W3192" s="17"/>
      <c r="X3192" s="17"/>
      <c r="Y3192" s="17"/>
    </row>
    <row r="3193" spans="23:25" x14ac:dyDescent="0.2">
      <c r="W3193" s="17"/>
      <c r="X3193" s="17"/>
      <c r="Y3193" s="17"/>
    </row>
    <row r="3194" spans="23:25" x14ac:dyDescent="0.2">
      <c r="W3194" s="17"/>
      <c r="X3194" s="17"/>
      <c r="Y3194" s="17"/>
    </row>
    <row r="3195" spans="23:25" x14ac:dyDescent="0.2">
      <c r="W3195" s="17"/>
      <c r="X3195" s="17"/>
      <c r="Y3195" s="17"/>
    </row>
    <row r="3196" spans="23:25" x14ac:dyDescent="0.2">
      <c r="W3196" s="17"/>
      <c r="X3196" s="17"/>
      <c r="Y3196" s="17"/>
    </row>
    <row r="3197" spans="23:25" x14ac:dyDescent="0.2">
      <c r="W3197" s="17"/>
      <c r="X3197" s="17"/>
      <c r="Y3197" s="17"/>
    </row>
    <row r="3198" spans="23:25" x14ac:dyDescent="0.2">
      <c r="W3198" s="17"/>
      <c r="X3198" s="17"/>
      <c r="Y3198" s="17"/>
    </row>
    <row r="3199" spans="23:25" x14ac:dyDescent="0.2">
      <c r="W3199" s="17"/>
      <c r="X3199" s="17"/>
      <c r="Y3199" s="17"/>
    </row>
    <row r="3200" spans="23:25" x14ac:dyDescent="0.2">
      <c r="W3200" s="17"/>
      <c r="X3200" s="17"/>
      <c r="Y3200" s="17"/>
    </row>
    <row r="3201" spans="23:25" x14ac:dyDescent="0.2">
      <c r="W3201" s="17"/>
      <c r="X3201" s="17"/>
      <c r="Y3201" s="17"/>
    </row>
    <row r="3202" spans="23:25" x14ac:dyDescent="0.2">
      <c r="W3202" s="17"/>
      <c r="X3202" s="17"/>
      <c r="Y3202" s="17"/>
    </row>
    <row r="3203" spans="23:25" x14ac:dyDescent="0.2">
      <c r="W3203" s="17"/>
      <c r="X3203" s="17"/>
      <c r="Y3203" s="17"/>
    </row>
    <row r="3204" spans="23:25" x14ac:dyDescent="0.2">
      <c r="W3204" s="17"/>
      <c r="X3204" s="17"/>
      <c r="Y3204" s="17"/>
    </row>
    <row r="3205" spans="23:25" x14ac:dyDescent="0.2">
      <c r="W3205" s="17"/>
      <c r="X3205" s="17"/>
      <c r="Y3205" s="17"/>
    </row>
    <row r="3206" spans="23:25" x14ac:dyDescent="0.2">
      <c r="W3206" s="17"/>
      <c r="X3206" s="17"/>
      <c r="Y3206" s="17"/>
    </row>
    <row r="3207" spans="23:25" x14ac:dyDescent="0.2">
      <c r="W3207" s="17"/>
      <c r="X3207" s="17"/>
      <c r="Y3207" s="17"/>
    </row>
    <row r="3208" spans="23:25" x14ac:dyDescent="0.2">
      <c r="W3208" s="17"/>
      <c r="X3208" s="17"/>
      <c r="Y3208" s="17"/>
    </row>
    <row r="3209" spans="23:25" x14ac:dyDescent="0.2">
      <c r="W3209" s="17"/>
      <c r="X3209" s="17"/>
      <c r="Y3209" s="17"/>
    </row>
    <row r="3210" spans="23:25" x14ac:dyDescent="0.2">
      <c r="W3210" s="17"/>
      <c r="X3210" s="17"/>
      <c r="Y3210" s="17"/>
    </row>
    <row r="3211" spans="23:25" x14ac:dyDescent="0.2">
      <c r="W3211" s="17"/>
      <c r="X3211" s="17"/>
      <c r="Y3211" s="17"/>
    </row>
    <row r="3212" spans="23:25" x14ac:dyDescent="0.2">
      <c r="W3212" s="17"/>
      <c r="X3212" s="17"/>
      <c r="Y3212" s="17"/>
    </row>
    <row r="3213" spans="23:25" x14ac:dyDescent="0.2">
      <c r="W3213" s="17"/>
      <c r="X3213" s="17"/>
      <c r="Y3213" s="17"/>
    </row>
    <row r="3214" spans="23:25" x14ac:dyDescent="0.2">
      <c r="W3214" s="17"/>
      <c r="X3214" s="17"/>
      <c r="Y3214" s="17"/>
    </row>
    <row r="3215" spans="23:25" x14ac:dyDescent="0.2">
      <c r="W3215" s="17"/>
      <c r="X3215" s="17"/>
      <c r="Y3215" s="17"/>
    </row>
    <row r="3216" spans="23:25" x14ac:dyDescent="0.2">
      <c r="W3216" s="17"/>
      <c r="X3216" s="17"/>
      <c r="Y3216" s="17"/>
    </row>
    <row r="3217" spans="23:25" x14ac:dyDescent="0.2">
      <c r="W3217" s="17"/>
      <c r="X3217" s="17"/>
      <c r="Y3217" s="17"/>
    </row>
    <row r="3218" spans="23:25" x14ac:dyDescent="0.2">
      <c r="W3218" s="17"/>
      <c r="X3218" s="17"/>
      <c r="Y3218" s="17"/>
    </row>
    <row r="3219" spans="23:25" x14ac:dyDescent="0.2">
      <c r="W3219" s="17"/>
      <c r="X3219" s="17"/>
      <c r="Y3219" s="17"/>
    </row>
    <row r="3220" spans="23:25" x14ac:dyDescent="0.2">
      <c r="W3220" s="17"/>
      <c r="X3220" s="17"/>
      <c r="Y3220" s="17"/>
    </row>
    <row r="3221" spans="23:25" x14ac:dyDescent="0.2">
      <c r="W3221" s="17"/>
      <c r="X3221" s="17"/>
      <c r="Y3221" s="17"/>
    </row>
    <row r="3222" spans="23:25" x14ac:dyDescent="0.2">
      <c r="W3222" s="17"/>
      <c r="X3222" s="17"/>
      <c r="Y3222" s="17"/>
    </row>
    <row r="3223" spans="23:25" x14ac:dyDescent="0.2">
      <c r="W3223" s="17"/>
      <c r="X3223" s="17"/>
      <c r="Y3223" s="17"/>
    </row>
    <row r="3224" spans="23:25" x14ac:dyDescent="0.2">
      <c r="W3224" s="17"/>
      <c r="X3224" s="17"/>
      <c r="Y3224" s="17"/>
    </row>
    <row r="3225" spans="23:25" x14ac:dyDescent="0.2">
      <c r="W3225" s="17"/>
      <c r="X3225" s="17"/>
      <c r="Y3225" s="17"/>
    </row>
    <row r="3226" spans="23:25" x14ac:dyDescent="0.2">
      <c r="W3226" s="17"/>
      <c r="X3226" s="17"/>
      <c r="Y3226" s="17"/>
    </row>
    <row r="3227" spans="23:25" x14ac:dyDescent="0.2">
      <c r="W3227" s="17"/>
      <c r="X3227" s="17"/>
      <c r="Y3227" s="17"/>
    </row>
    <row r="3228" spans="23:25" x14ac:dyDescent="0.2">
      <c r="W3228" s="17"/>
      <c r="X3228" s="17"/>
      <c r="Y3228" s="17"/>
    </row>
    <row r="3229" spans="23:25" x14ac:dyDescent="0.2">
      <c r="W3229" s="17"/>
      <c r="X3229" s="17"/>
      <c r="Y3229" s="17"/>
    </row>
    <row r="3230" spans="23:25" x14ac:dyDescent="0.2">
      <c r="W3230" s="17"/>
      <c r="X3230" s="17"/>
      <c r="Y3230" s="17"/>
    </row>
    <row r="3231" spans="23:25" x14ac:dyDescent="0.2">
      <c r="W3231" s="17"/>
      <c r="X3231" s="17"/>
      <c r="Y3231" s="17"/>
    </row>
    <row r="3232" spans="23:25" x14ac:dyDescent="0.2">
      <c r="W3232" s="17"/>
      <c r="X3232" s="17"/>
      <c r="Y3232" s="17"/>
    </row>
    <row r="3233" spans="23:25" x14ac:dyDescent="0.2">
      <c r="W3233" s="17"/>
      <c r="X3233" s="17"/>
      <c r="Y3233" s="17"/>
    </row>
    <row r="3234" spans="23:25" x14ac:dyDescent="0.2">
      <c r="W3234" s="17"/>
      <c r="X3234" s="17"/>
      <c r="Y3234" s="17"/>
    </row>
    <row r="3235" spans="23:25" x14ac:dyDescent="0.2">
      <c r="W3235" s="17"/>
      <c r="X3235" s="17"/>
      <c r="Y3235" s="17"/>
    </row>
    <row r="3236" spans="23:25" x14ac:dyDescent="0.2">
      <c r="W3236" s="17"/>
      <c r="X3236" s="17"/>
      <c r="Y3236" s="17"/>
    </row>
    <row r="3237" spans="23:25" x14ac:dyDescent="0.2">
      <c r="W3237" s="17"/>
      <c r="X3237" s="17"/>
      <c r="Y3237" s="17"/>
    </row>
    <row r="3238" spans="23:25" x14ac:dyDescent="0.2">
      <c r="W3238" s="17"/>
      <c r="X3238" s="17"/>
      <c r="Y3238" s="17"/>
    </row>
    <row r="3239" spans="23:25" x14ac:dyDescent="0.2">
      <c r="W3239" s="17"/>
      <c r="X3239" s="17"/>
      <c r="Y3239" s="17"/>
    </row>
    <row r="3240" spans="23:25" x14ac:dyDescent="0.2">
      <c r="W3240" s="17"/>
      <c r="X3240" s="17"/>
      <c r="Y3240" s="17"/>
    </row>
    <row r="3241" spans="23:25" x14ac:dyDescent="0.2">
      <c r="W3241" s="17"/>
      <c r="X3241" s="17"/>
      <c r="Y3241" s="17"/>
    </row>
    <row r="3242" spans="23:25" x14ac:dyDescent="0.2">
      <c r="W3242" s="17"/>
      <c r="X3242" s="17"/>
      <c r="Y3242" s="17"/>
    </row>
    <row r="3243" spans="23:25" x14ac:dyDescent="0.2">
      <c r="W3243" s="17"/>
      <c r="X3243" s="17"/>
      <c r="Y3243" s="17"/>
    </row>
    <row r="3244" spans="23:25" x14ac:dyDescent="0.2">
      <c r="W3244" s="17"/>
      <c r="X3244" s="17"/>
      <c r="Y3244" s="17"/>
    </row>
    <row r="3245" spans="23:25" x14ac:dyDescent="0.2">
      <c r="W3245" s="17"/>
      <c r="X3245" s="17"/>
      <c r="Y3245" s="17"/>
    </row>
    <row r="3246" spans="23:25" x14ac:dyDescent="0.2">
      <c r="W3246" s="17"/>
      <c r="X3246" s="17"/>
      <c r="Y3246" s="17"/>
    </row>
    <row r="3247" spans="23:25" x14ac:dyDescent="0.2">
      <c r="W3247" s="17"/>
      <c r="X3247" s="17"/>
      <c r="Y3247" s="17"/>
    </row>
    <row r="3248" spans="23:25" x14ac:dyDescent="0.2">
      <c r="W3248" s="17"/>
      <c r="X3248" s="17"/>
      <c r="Y3248" s="17"/>
    </row>
    <row r="3249" spans="23:25" x14ac:dyDescent="0.2">
      <c r="W3249" s="17"/>
      <c r="X3249" s="17"/>
      <c r="Y3249" s="17"/>
    </row>
    <row r="3250" spans="23:25" x14ac:dyDescent="0.2">
      <c r="W3250" s="17"/>
      <c r="X3250" s="17"/>
      <c r="Y3250" s="17"/>
    </row>
    <row r="3251" spans="23:25" x14ac:dyDescent="0.2">
      <c r="W3251" s="17"/>
      <c r="X3251" s="17"/>
      <c r="Y3251" s="17"/>
    </row>
    <row r="3252" spans="23:25" x14ac:dyDescent="0.2">
      <c r="W3252" s="17"/>
      <c r="X3252" s="17"/>
      <c r="Y3252" s="17"/>
    </row>
    <row r="3253" spans="23:25" x14ac:dyDescent="0.2">
      <c r="W3253" s="17"/>
      <c r="X3253" s="17"/>
      <c r="Y3253" s="17"/>
    </row>
    <row r="3254" spans="23:25" x14ac:dyDescent="0.2">
      <c r="W3254" s="17"/>
      <c r="X3254" s="17"/>
      <c r="Y3254" s="17"/>
    </row>
    <row r="3255" spans="23:25" x14ac:dyDescent="0.2">
      <c r="W3255" s="17"/>
      <c r="X3255" s="17"/>
      <c r="Y3255" s="17"/>
    </row>
    <row r="3256" spans="23:25" x14ac:dyDescent="0.2">
      <c r="W3256" s="17"/>
      <c r="X3256" s="17"/>
      <c r="Y3256" s="17"/>
    </row>
    <row r="3257" spans="23:25" x14ac:dyDescent="0.2">
      <c r="W3257" s="17"/>
      <c r="X3257" s="17"/>
      <c r="Y3257" s="17"/>
    </row>
    <row r="3258" spans="23:25" x14ac:dyDescent="0.2">
      <c r="W3258" s="17"/>
      <c r="X3258" s="17"/>
      <c r="Y3258" s="17"/>
    </row>
    <row r="3259" spans="23:25" x14ac:dyDescent="0.2">
      <c r="W3259" s="17"/>
      <c r="X3259" s="17"/>
      <c r="Y3259" s="17"/>
    </row>
    <row r="3260" spans="23:25" x14ac:dyDescent="0.2">
      <c r="W3260" s="17"/>
      <c r="X3260" s="17"/>
      <c r="Y3260" s="17"/>
    </row>
    <row r="3261" spans="23:25" x14ac:dyDescent="0.2">
      <c r="W3261" s="17"/>
      <c r="X3261" s="17"/>
      <c r="Y3261" s="17"/>
    </row>
    <row r="3262" spans="23:25" x14ac:dyDescent="0.2">
      <c r="W3262" s="17"/>
      <c r="X3262" s="17"/>
      <c r="Y3262" s="17"/>
    </row>
    <row r="3263" spans="23:25" x14ac:dyDescent="0.2">
      <c r="W3263" s="17"/>
      <c r="X3263" s="17"/>
      <c r="Y3263" s="17"/>
    </row>
    <row r="3264" spans="23:25" x14ac:dyDescent="0.2">
      <c r="W3264" s="17"/>
      <c r="X3264" s="17"/>
      <c r="Y3264" s="17"/>
    </row>
    <row r="3265" spans="23:25" x14ac:dyDescent="0.2">
      <c r="W3265" s="17"/>
      <c r="X3265" s="17"/>
      <c r="Y3265" s="17"/>
    </row>
    <row r="3266" spans="23:25" x14ac:dyDescent="0.2">
      <c r="W3266" s="17"/>
      <c r="X3266" s="17"/>
      <c r="Y3266" s="17"/>
    </row>
    <row r="3267" spans="23:25" x14ac:dyDescent="0.2">
      <c r="W3267" s="17"/>
      <c r="X3267" s="17"/>
      <c r="Y3267" s="17"/>
    </row>
    <row r="3268" spans="23:25" x14ac:dyDescent="0.2">
      <c r="W3268" s="17"/>
      <c r="X3268" s="17"/>
      <c r="Y3268" s="17"/>
    </row>
    <row r="3269" spans="23:25" x14ac:dyDescent="0.2">
      <c r="W3269" s="17"/>
      <c r="X3269" s="17"/>
      <c r="Y3269" s="17"/>
    </row>
    <row r="3270" spans="23:25" x14ac:dyDescent="0.2">
      <c r="W3270" s="17"/>
      <c r="X3270" s="17"/>
      <c r="Y3270" s="17"/>
    </row>
    <row r="3271" spans="23:25" x14ac:dyDescent="0.2">
      <c r="W3271" s="17"/>
      <c r="X3271" s="17"/>
      <c r="Y3271" s="17"/>
    </row>
    <row r="3272" spans="23:25" x14ac:dyDescent="0.2">
      <c r="W3272" s="17"/>
      <c r="X3272" s="17"/>
      <c r="Y3272" s="17"/>
    </row>
    <row r="3273" spans="23:25" x14ac:dyDescent="0.2">
      <c r="W3273" s="17"/>
      <c r="X3273" s="17"/>
      <c r="Y3273" s="17"/>
    </row>
    <row r="3274" spans="23:25" x14ac:dyDescent="0.2">
      <c r="W3274" s="17"/>
      <c r="X3274" s="17"/>
      <c r="Y3274" s="17"/>
    </row>
    <row r="3275" spans="23:25" x14ac:dyDescent="0.2">
      <c r="W3275" s="17"/>
      <c r="X3275" s="17"/>
      <c r="Y3275" s="17"/>
    </row>
    <row r="3276" spans="23:25" x14ac:dyDescent="0.2">
      <c r="W3276" s="17"/>
      <c r="X3276" s="17"/>
      <c r="Y3276" s="17"/>
    </row>
    <row r="3277" spans="23:25" x14ac:dyDescent="0.2">
      <c r="W3277" s="17"/>
      <c r="X3277" s="17"/>
      <c r="Y3277" s="17"/>
    </row>
    <row r="3278" spans="23:25" x14ac:dyDescent="0.2">
      <c r="W3278" s="17"/>
      <c r="X3278" s="17"/>
      <c r="Y3278" s="17"/>
    </row>
    <row r="3279" spans="23:25" x14ac:dyDescent="0.2">
      <c r="W3279" s="17"/>
      <c r="X3279" s="17"/>
      <c r="Y3279" s="17"/>
    </row>
    <row r="3280" spans="23:25" x14ac:dyDescent="0.2">
      <c r="W3280" s="17"/>
      <c r="X3280" s="17"/>
      <c r="Y3280" s="17"/>
    </row>
    <row r="3281" spans="23:25" x14ac:dyDescent="0.2">
      <c r="W3281" s="17"/>
      <c r="X3281" s="17"/>
      <c r="Y3281" s="17"/>
    </row>
    <row r="3282" spans="23:25" x14ac:dyDescent="0.2">
      <c r="W3282" s="17"/>
      <c r="X3282" s="17"/>
      <c r="Y3282" s="17"/>
    </row>
    <row r="3283" spans="23:25" x14ac:dyDescent="0.2">
      <c r="W3283" s="17"/>
      <c r="X3283" s="17"/>
      <c r="Y3283" s="17"/>
    </row>
    <row r="3284" spans="23:25" x14ac:dyDescent="0.2">
      <c r="W3284" s="17"/>
      <c r="X3284" s="17"/>
      <c r="Y3284" s="17"/>
    </row>
    <row r="3285" spans="23:25" x14ac:dyDescent="0.2">
      <c r="W3285" s="17"/>
      <c r="X3285" s="17"/>
      <c r="Y3285" s="17"/>
    </row>
    <row r="3286" spans="23:25" x14ac:dyDescent="0.2">
      <c r="W3286" s="17"/>
      <c r="X3286" s="17"/>
      <c r="Y3286" s="17"/>
    </row>
    <row r="3287" spans="23:25" x14ac:dyDescent="0.2">
      <c r="W3287" s="17"/>
      <c r="X3287" s="17"/>
      <c r="Y3287" s="17"/>
    </row>
    <row r="3288" spans="23:25" x14ac:dyDescent="0.2">
      <c r="W3288" s="17"/>
      <c r="X3288" s="17"/>
      <c r="Y3288" s="17"/>
    </row>
    <row r="3289" spans="23:25" x14ac:dyDescent="0.2">
      <c r="W3289" s="17"/>
      <c r="X3289" s="17"/>
      <c r="Y3289" s="17"/>
    </row>
    <row r="3290" spans="23:25" x14ac:dyDescent="0.2">
      <c r="W3290" s="17"/>
      <c r="X3290" s="17"/>
      <c r="Y3290" s="17"/>
    </row>
    <row r="3291" spans="23:25" x14ac:dyDescent="0.2">
      <c r="W3291" s="17"/>
      <c r="X3291" s="17"/>
      <c r="Y3291" s="17"/>
    </row>
    <row r="3292" spans="23:25" x14ac:dyDescent="0.2">
      <c r="W3292" s="17"/>
      <c r="X3292" s="17"/>
      <c r="Y3292" s="17"/>
    </row>
    <row r="3293" spans="23:25" x14ac:dyDescent="0.2">
      <c r="W3293" s="17"/>
      <c r="X3293" s="17"/>
      <c r="Y3293" s="17"/>
    </row>
    <row r="3294" spans="23:25" x14ac:dyDescent="0.2">
      <c r="W3294" s="17"/>
      <c r="X3294" s="17"/>
      <c r="Y3294" s="17"/>
    </row>
    <row r="3295" spans="23:25" x14ac:dyDescent="0.2">
      <c r="W3295" s="17"/>
      <c r="X3295" s="17"/>
      <c r="Y3295" s="17"/>
    </row>
    <row r="3296" spans="23:25" x14ac:dyDescent="0.2">
      <c r="W3296" s="17"/>
      <c r="X3296" s="17"/>
      <c r="Y3296" s="17"/>
    </row>
    <row r="3297" spans="23:25" x14ac:dyDescent="0.2">
      <c r="W3297" s="17"/>
      <c r="X3297" s="17"/>
      <c r="Y3297" s="17"/>
    </row>
    <row r="3298" spans="23:25" x14ac:dyDescent="0.2">
      <c r="W3298" s="17"/>
      <c r="X3298" s="17"/>
      <c r="Y3298" s="17"/>
    </row>
    <row r="3299" spans="23:25" x14ac:dyDescent="0.2">
      <c r="W3299" s="17"/>
      <c r="X3299" s="17"/>
      <c r="Y3299" s="17"/>
    </row>
    <row r="3300" spans="23:25" x14ac:dyDescent="0.2">
      <c r="W3300" s="17"/>
      <c r="X3300" s="17"/>
      <c r="Y3300" s="17"/>
    </row>
    <row r="3301" spans="23:25" x14ac:dyDescent="0.2">
      <c r="W3301" s="17"/>
      <c r="X3301" s="17"/>
      <c r="Y3301" s="17"/>
    </row>
    <row r="3302" spans="23:25" x14ac:dyDescent="0.2">
      <c r="W3302" s="17"/>
      <c r="X3302" s="17"/>
      <c r="Y3302" s="17"/>
    </row>
    <row r="3303" spans="23:25" x14ac:dyDescent="0.2">
      <c r="W3303" s="17"/>
      <c r="X3303" s="17"/>
      <c r="Y3303" s="17"/>
    </row>
    <row r="3304" spans="23:25" x14ac:dyDescent="0.2">
      <c r="W3304" s="17"/>
      <c r="X3304" s="17"/>
      <c r="Y3304" s="17"/>
    </row>
    <row r="3305" spans="23:25" x14ac:dyDescent="0.2">
      <c r="W3305" s="17"/>
      <c r="X3305" s="17"/>
      <c r="Y3305" s="17"/>
    </row>
    <row r="3306" spans="23:25" x14ac:dyDescent="0.2">
      <c r="W3306" s="17"/>
      <c r="X3306" s="17"/>
      <c r="Y3306" s="17"/>
    </row>
    <row r="3307" spans="23:25" x14ac:dyDescent="0.2">
      <c r="W3307" s="17"/>
      <c r="X3307" s="17"/>
      <c r="Y3307" s="17"/>
    </row>
    <row r="3308" spans="23:25" x14ac:dyDescent="0.2">
      <c r="W3308" s="17"/>
      <c r="X3308" s="17"/>
      <c r="Y3308" s="17"/>
    </row>
    <row r="3309" spans="23:25" x14ac:dyDescent="0.2">
      <c r="W3309" s="17"/>
      <c r="X3309" s="17"/>
      <c r="Y3309" s="17"/>
    </row>
    <row r="3310" spans="23:25" x14ac:dyDescent="0.2">
      <c r="W3310" s="17"/>
      <c r="X3310" s="17"/>
      <c r="Y3310" s="17"/>
    </row>
    <row r="3311" spans="23:25" x14ac:dyDescent="0.2">
      <c r="W3311" s="17"/>
      <c r="X3311" s="17"/>
      <c r="Y3311" s="17"/>
    </row>
    <row r="3312" spans="23:25" x14ac:dyDescent="0.2">
      <c r="W3312" s="17"/>
      <c r="X3312" s="17"/>
      <c r="Y3312" s="17"/>
    </row>
    <row r="3313" spans="23:25" x14ac:dyDescent="0.2">
      <c r="W3313" s="17"/>
      <c r="X3313" s="17"/>
      <c r="Y3313" s="17"/>
    </row>
    <row r="3314" spans="23:25" x14ac:dyDescent="0.2">
      <c r="W3314" s="17"/>
      <c r="X3314" s="17"/>
      <c r="Y3314" s="17"/>
    </row>
    <row r="3315" spans="23:25" x14ac:dyDescent="0.2">
      <c r="W3315" s="17"/>
      <c r="X3315" s="17"/>
      <c r="Y3315" s="17"/>
    </row>
    <row r="3316" spans="23:25" x14ac:dyDescent="0.2">
      <c r="W3316" s="17"/>
      <c r="X3316" s="17"/>
      <c r="Y3316" s="17"/>
    </row>
    <row r="3317" spans="23:25" x14ac:dyDescent="0.2">
      <c r="W3317" s="17"/>
      <c r="X3317" s="17"/>
      <c r="Y3317" s="17"/>
    </row>
    <row r="3318" spans="23:25" x14ac:dyDescent="0.2">
      <c r="W3318" s="17"/>
      <c r="X3318" s="17"/>
      <c r="Y3318" s="17"/>
    </row>
    <row r="3319" spans="23:25" x14ac:dyDescent="0.2">
      <c r="W3319" s="17"/>
      <c r="X3319" s="17"/>
      <c r="Y3319" s="17"/>
    </row>
    <row r="3320" spans="23:25" x14ac:dyDescent="0.2">
      <c r="W3320" s="17"/>
      <c r="X3320" s="17"/>
      <c r="Y3320" s="17"/>
    </row>
    <row r="3321" spans="23:25" x14ac:dyDescent="0.2">
      <c r="W3321" s="17"/>
      <c r="X3321" s="17"/>
      <c r="Y3321" s="17"/>
    </row>
    <row r="3322" spans="23:25" x14ac:dyDescent="0.2">
      <c r="W3322" s="17"/>
      <c r="X3322" s="17"/>
      <c r="Y3322" s="17"/>
    </row>
    <row r="3323" spans="23:25" x14ac:dyDescent="0.2">
      <c r="W3323" s="17"/>
      <c r="X3323" s="17"/>
      <c r="Y3323" s="17"/>
    </row>
    <row r="3324" spans="23:25" x14ac:dyDescent="0.2">
      <c r="W3324" s="17"/>
      <c r="X3324" s="17"/>
      <c r="Y3324" s="17"/>
    </row>
    <row r="3325" spans="23:25" x14ac:dyDescent="0.2">
      <c r="W3325" s="17"/>
      <c r="X3325" s="17"/>
      <c r="Y3325" s="17"/>
    </row>
    <row r="3326" spans="23:25" x14ac:dyDescent="0.2">
      <c r="W3326" s="17"/>
      <c r="X3326" s="17"/>
      <c r="Y3326" s="17"/>
    </row>
    <row r="3327" spans="23:25" x14ac:dyDescent="0.2">
      <c r="W3327" s="17"/>
      <c r="X3327" s="17"/>
      <c r="Y3327" s="17"/>
    </row>
    <row r="3328" spans="23:25" x14ac:dyDescent="0.2">
      <c r="W3328" s="17"/>
      <c r="X3328" s="17"/>
      <c r="Y3328" s="17"/>
    </row>
    <row r="3329" spans="23:25" x14ac:dyDescent="0.2">
      <c r="W3329" s="17"/>
      <c r="X3329" s="17"/>
      <c r="Y3329" s="17"/>
    </row>
    <row r="3330" spans="23:25" x14ac:dyDescent="0.2">
      <c r="W3330" s="17"/>
      <c r="X3330" s="17"/>
      <c r="Y3330" s="17"/>
    </row>
    <row r="3331" spans="23:25" x14ac:dyDescent="0.2">
      <c r="W3331" s="17"/>
      <c r="X3331" s="17"/>
      <c r="Y3331" s="17"/>
    </row>
    <row r="3332" spans="23:25" x14ac:dyDescent="0.2">
      <c r="W3332" s="17"/>
      <c r="X3332" s="17"/>
      <c r="Y3332" s="17"/>
    </row>
    <row r="3333" spans="23:25" x14ac:dyDescent="0.2">
      <c r="W3333" s="17"/>
      <c r="X3333" s="17"/>
      <c r="Y3333" s="17"/>
    </row>
    <row r="3334" spans="23:25" x14ac:dyDescent="0.2">
      <c r="W3334" s="17"/>
      <c r="X3334" s="17"/>
      <c r="Y3334" s="17"/>
    </row>
    <row r="3335" spans="23:25" x14ac:dyDescent="0.2">
      <c r="W3335" s="17"/>
      <c r="X3335" s="17"/>
      <c r="Y3335" s="17"/>
    </row>
    <row r="3336" spans="23:25" x14ac:dyDescent="0.2">
      <c r="W3336" s="17"/>
      <c r="X3336" s="17"/>
      <c r="Y3336" s="17"/>
    </row>
    <row r="3337" spans="23:25" x14ac:dyDescent="0.2">
      <c r="W3337" s="17"/>
      <c r="X3337" s="17"/>
      <c r="Y3337" s="17"/>
    </row>
    <row r="3338" spans="23:25" x14ac:dyDescent="0.2">
      <c r="W3338" s="17"/>
      <c r="X3338" s="17"/>
      <c r="Y3338" s="17"/>
    </row>
    <row r="3339" spans="23:25" x14ac:dyDescent="0.2">
      <c r="W3339" s="17"/>
      <c r="X3339" s="17"/>
      <c r="Y3339" s="17"/>
    </row>
    <row r="3340" spans="23:25" x14ac:dyDescent="0.2">
      <c r="W3340" s="17"/>
      <c r="X3340" s="17"/>
      <c r="Y3340" s="17"/>
    </row>
    <row r="3341" spans="23:25" x14ac:dyDescent="0.2">
      <c r="W3341" s="17"/>
      <c r="X3341" s="17"/>
      <c r="Y3341" s="17"/>
    </row>
    <row r="3342" spans="23:25" x14ac:dyDescent="0.2">
      <c r="W3342" s="17"/>
      <c r="X3342" s="17"/>
      <c r="Y3342" s="17"/>
    </row>
    <row r="3343" spans="23:25" x14ac:dyDescent="0.2">
      <c r="W3343" s="17"/>
      <c r="X3343" s="17"/>
      <c r="Y3343" s="17"/>
    </row>
    <row r="3344" spans="23:25" x14ac:dyDescent="0.2">
      <c r="W3344" s="17"/>
      <c r="X3344" s="17"/>
      <c r="Y3344" s="17"/>
    </row>
    <row r="3345" spans="23:25" x14ac:dyDescent="0.2">
      <c r="W3345" s="17"/>
      <c r="X3345" s="17"/>
      <c r="Y3345" s="17"/>
    </row>
    <row r="3346" spans="23:25" x14ac:dyDescent="0.2">
      <c r="W3346" s="17"/>
      <c r="X3346" s="17"/>
      <c r="Y3346" s="17"/>
    </row>
    <row r="3347" spans="23:25" x14ac:dyDescent="0.2">
      <c r="W3347" s="17"/>
      <c r="X3347" s="17"/>
      <c r="Y3347" s="17"/>
    </row>
    <row r="3348" spans="23:25" x14ac:dyDescent="0.2">
      <c r="W3348" s="17"/>
      <c r="X3348" s="17"/>
      <c r="Y3348" s="17"/>
    </row>
    <row r="3349" spans="23:25" x14ac:dyDescent="0.2">
      <c r="W3349" s="17"/>
      <c r="X3349" s="17"/>
      <c r="Y3349" s="17"/>
    </row>
    <row r="3350" spans="23:25" x14ac:dyDescent="0.2">
      <c r="W3350" s="17"/>
      <c r="X3350" s="17"/>
      <c r="Y3350" s="17"/>
    </row>
    <row r="3351" spans="23:25" x14ac:dyDescent="0.2">
      <c r="W3351" s="17"/>
      <c r="X3351" s="17"/>
      <c r="Y3351" s="17"/>
    </row>
    <row r="3352" spans="23:25" x14ac:dyDescent="0.2">
      <c r="W3352" s="17"/>
      <c r="X3352" s="17"/>
      <c r="Y3352" s="17"/>
    </row>
    <row r="3353" spans="23:25" x14ac:dyDescent="0.2">
      <c r="W3353" s="17"/>
      <c r="X3353" s="17"/>
      <c r="Y3353" s="17"/>
    </row>
    <row r="3354" spans="23:25" x14ac:dyDescent="0.2">
      <c r="W3354" s="17"/>
      <c r="X3354" s="17"/>
      <c r="Y3354" s="17"/>
    </row>
    <row r="3355" spans="23:25" x14ac:dyDescent="0.2">
      <c r="W3355" s="17"/>
      <c r="X3355" s="17"/>
      <c r="Y3355" s="17"/>
    </row>
    <row r="3356" spans="23:25" x14ac:dyDescent="0.2">
      <c r="W3356" s="17"/>
      <c r="X3356" s="17"/>
      <c r="Y3356" s="17"/>
    </row>
    <row r="3357" spans="23:25" x14ac:dyDescent="0.2">
      <c r="W3357" s="17"/>
      <c r="X3357" s="17"/>
      <c r="Y3357" s="17"/>
    </row>
    <row r="3358" spans="23:25" x14ac:dyDescent="0.2">
      <c r="W3358" s="17"/>
      <c r="X3358" s="17"/>
      <c r="Y3358" s="17"/>
    </row>
    <row r="3359" spans="23:25" x14ac:dyDescent="0.2">
      <c r="W3359" s="17"/>
      <c r="X3359" s="17"/>
      <c r="Y3359" s="17"/>
    </row>
    <row r="3360" spans="23:25" x14ac:dyDescent="0.2">
      <c r="W3360" s="17"/>
      <c r="X3360" s="17"/>
      <c r="Y3360" s="17"/>
    </row>
    <row r="3361" spans="23:25" x14ac:dyDescent="0.2">
      <c r="W3361" s="17"/>
      <c r="X3361" s="17"/>
      <c r="Y3361" s="17"/>
    </row>
    <row r="3362" spans="23:25" x14ac:dyDescent="0.2">
      <c r="W3362" s="17"/>
      <c r="X3362" s="17"/>
      <c r="Y3362" s="17"/>
    </row>
    <row r="3363" spans="23:25" x14ac:dyDescent="0.2">
      <c r="W3363" s="17"/>
      <c r="X3363" s="17"/>
      <c r="Y3363" s="17"/>
    </row>
    <row r="3364" spans="23:25" x14ac:dyDescent="0.2">
      <c r="W3364" s="17"/>
      <c r="X3364" s="17"/>
      <c r="Y3364" s="17"/>
    </row>
    <row r="3365" spans="23:25" x14ac:dyDescent="0.2">
      <c r="W3365" s="17"/>
      <c r="X3365" s="17"/>
      <c r="Y3365" s="17"/>
    </row>
    <row r="3366" spans="23:25" x14ac:dyDescent="0.2">
      <c r="W3366" s="17"/>
      <c r="X3366" s="17"/>
      <c r="Y3366" s="17"/>
    </row>
    <row r="3367" spans="23:25" x14ac:dyDescent="0.2">
      <c r="W3367" s="17"/>
      <c r="X3367" s="17"/>
      <c r="Y3367" s="17"/>
    </row>
    <row r="3368" spans="23:25" x14ac:dyDescent="0.2">
      <c r="W3368" s="17"/>
      <c r="X3368" s="17"/>
      <c r="Y3368" s="17"/>
    </row>
    <row r="3369" spans="23:25" x14ac:dyDescent="0.2">
      <c r="W3369" s="17"/>
      <c r="X3369" s="17"/>
      <c r="Y3369" s="17"/>
    </row>
    <row r="3370" spans="23:25" x14ac:dyDescent="0.2">
      <c r="W3370" s="17"/>
      <c r="X3370" s="17"/>
      <c r="Y3370" s="17"/>
    </row>
    <row r="3371" spans="23:25" x14ac:dyDescent="0.2">
      <c r="W3371" s="17"/>
      <c r="X3371" s="17"/>
      <c r="Y3371" s="17"/>
    </row>
    <row r="3372" spans="23:25" x14ac:dyDescent="0.2">
      <c r="W3372" s="17"/>
      <c r="X3372" s="17"/>
      <c r="Y3372" s="17"/>
    </row>
    <row r="3373" spans="23:25" x14ac:dyDescent="0.2">
      <c r="W3373" s="17"/>
      <c r="X3373" s="17"/>
      <c r="Y3373" s="17"/>
    </row>
    <row r="3374" spans="23:25" x14ac:dyDescent="0.2">
      <c r="W3374" s="17"/>
      <c r="X3374" s="17"/>
      <c r="Y3374" s="17"/>
    </row>
    <row r="3375" spans="23:25" x14ac:dyDescent="0.2">
      <c r="W3375" s="17"/>
      <c r="X3375" s="17"/>
      <c r="Y3375" s="17"/>
    </row>
    <row r="3376" spans="23:25" x14ac:dyDescent="0.2">
      <c r="W3376" s="17"/>
      <c r="X3376" s="17"/>
      <c r="Y3376" s="17"/>
    </row>
    <row r="3377" spans="23:25" x14ac:dyDescent="0.2">
      <c r="W3377" s="17"/>
      <c r="X3377" s="17"/>
      <c r="Y3377" s="17"/>
    </row>
    <row r="3378" spans="23:25" x14ac:dyDescent="0.2">
      <c r="W3378" s="17"/>
      <c r="X3378" s="17"/>
      <c r="Y3378" s="17"/>
    </row>
    <row r="3379" spans="23:25" x14ac:dyDescent="0.2">
      <c r="W3379" s="17"/>
      <c r="X3379" s="17"/>
      <c r="Y3379" s="17"/>
    </row>
    <row r="3380" spans="23:25" x14ac:dyDescent="0.2">
      <c r="W3380" s="17"/>
      <c r="X3380" s="17"/>
      <c r="Y3380" s="17"/>
    </row>
    <row r="3381" spans="23:25" x14ac:dyDescent="0.2">
      <c r="W3381" s="17"/>
      <c r="X3381" s="17"/>
      <c r="Y3381" s="17"/>
    </row>
    <row r="3382" spans="23:25" x14ac:dyDescent="0.2">
      <c r="W3382" s="17"/>
      <c r="X3382" s="17"/>
      <c r="Y3382" s="17"/>
    </row>
    <row r="3383" spans="23:25" x14ac:dyDescent="0.2">
      <c r="W3383" s="17"/>
      <c r="X3383" s="17"/>
      <c r="Y3383" s="17"/>
    </row>
    <row r="3384" spans="23:25" x14ac:dyDescent="0.2">
      <c r="W3384" s="17"/>
      <c r="X3384" s="17"/>
      <c r="Y3384" s="17"/>
    </row>
    <row r="3385" spans="23:25" x14ac:dyDescent="0.2">
      <c r="W3385" s="17"/>
      <c r="X3385" s="17"/>
      <c r="Y3385" s="17"/>
    </row>
    <row r="3386" spans="23:25" x14ac:dyDescent="0.2">
      <c r="W3386" s="17"/>
      <c r="X3386" s="17"/>
      <c r="Y3386" s="17"/>
    </row>
    <row r="3387" spans="23:25" x14ac:dyDescent="0.2">
      <c r="W3387" s="17"/>
      <c r="X3387" s="17"/>
      <c r="Y3387" s="17"/>
    </row>
    <row r="3388" spans="23:25" x14ac:dyDescent="0.2">
      <c r="W3388" s="17"/>
      <c r="X3388" s="17"/>
      <c r="Y3388" s="17"/>
    </row>
    <row r="3389" spans="23:25" x14ac:dyDescent="0.2">
      <c r="W3389" s="17"/>
      <c r="X3389" s="17"/>
      <c r="Y3389" s="17"/>
    </row>
    <row r="3390" spans="23:25" x14ac:dyDescent="0.2">
      <c r="W3390" s="17"/>
      <c r="X3390" s="17"/>
      <c r="Y3390" s="17"/>
    </row>
    <row r="3391" spans="23:25" x14ac:dyDescent="0.2">
      <c r="W3391" s="17"/>
      <c r="X3391" s="17"/>
      <c r="Y3391" s="17"/>
    </row>
    <row r="3392" spans="23:25" x14ac:dyDescent="0.2">
      <c r="W3392" s="17"/>
      <c r="X3392" s="17"/>
      <c r="Y3392" s="17"/>
    </row>
    <row r="3393" spans="23:25" x14ac:dyDescent="0.2">
      <c r="W3393" s="17"/>
      <c r="X3393" s="17"/>
      <c r="Y3393" s="17"/>
    </row>
    <row r="3394" spans="23:25" x14ac:dyDescent="0.2">
      <c r="W3394" s="17"/>
      <c r="X3394" s="17"/>
      <c r="Y3394" s="17"/>
    </row>
    <row r="3395" spans="23:25" x14ac:dyDescent="0.2">
      <c r="W3395" s="17"/>
      <c r="X3395" s="17"/>
      <c r="Y3395" s="17"/>
    </row>
    <row r="3396" spans="23:25" x14ac:dyDescent="0.2">
      <c r="W3396" s="17"/>
      <c r="X3396" s="17"/>
      <c r="Y3396" s="17"/>
    </row>
    <row r="3397" spans="23:25" x14ac:dyDescent="0.2">
      <c r="W3397" s="17"/>
      <c r="X3397" s="17"/>
      <c r="Y3397" s="17"/>
    </row>
    <row r="3398" spans="23:25" x14ac:dyDescent="0.2">
      <c r="W3398" s="17"/>
      <c r="X3398" s="17"/>
      <c r="Y3398" s="17"/>
    </row>
    <row r="3399" spans="23:25" x14ac:dyDescent="0.2">
      <c r="W3399" s="17"/>
      <c r="X3399" s="17"/>
      <c r="Y3399" s="17"/>
    </row>
    <row r="3400" spans="23:25" x14ac:dyDescent="0.2">
      <c r="W3400" s="17"/>
      <c r="X3400" s="17"/>
      <c r="Y3400" s="17"/>
    </row>
    <row r="3401" spans="23:25" x14ac:dyDescent="0.2">
      <c r="W3401" s="17"/>
      <c r="X3401" s="17"/>
      <c r="Y3401" s="17"/>
    </row>
    <row r="3402" spans="23:25" x14ac:dyDescent="0.2">
      <c r="W3402" s="17"/>
      <c r="X3402" s="17"/>
      <c r="Y3402" s="17"/>
    </row>
    <row r="3403" spans="23:25" x14ac:dyDescent="0.2">
      <c r="W3403" s="17"/>
      <c r="X3403" s="17"/>
      <c r="Y3403" s="17"/>
    </row>
    <row r="3404" spans="23:25" x14ac:dyDescent="0.2">
      <c r="W3404" s="17"/>
      <c r="X3404" s="17"/>
      <c r="Y3404" s="17"/>
    </row>
    <row r="3405" spans="23:25" x14ac:dyDescent="0.2">
      <c r="W3405" s="17"/>
      <c r="X3405" s="17"/>
      <c r="Y3405" s="17"/>
    </row>
    <row r="3406" spans="23:25" x14ac:dyDescent="0.2">
      <c r="W3406" s="17"/>
      <c r="X3406" s="17"/>
      <c r="Y3406" s="17"/>
    </row>
    <row r="3407" spans="23:25" x14ac:dyDescent="0.2">
      <c r="W3407" s="17"/>
      <c r="X3407" s="17"/>
      <c r="Y3407" s="17"/>
    </row>
    <row r="3408" spans="23:25" x14ac:dyDescent="0.2">
      <c r="W3408" s="17"/>
      <c r="X3408" s="17"/>
      <c r="Y3408" s="17"/>
    </row>
    <row r="3409" spans="23:25" x14ac:dyDescent="0.2">
      <c r="W3409" s="17"/>
      <c r="X3409" s="17"/>
      <c r="Y3409" s="17"/>
    </row>
    <row r="3410" spans="23:25" x14ac:dyDescent="0.2">
      <c r="W3410" s="17"/>
      <c r="X3410" s="17"/>
      <c r="Y3410" s="17"/>
    </row>
    <row r="3411" spans="23:25" x14ac:dyDescent="0.2">
      <c r="W3411" s="17"/>
      <c r="X3411" s="17"/>
      <c r="Y3411" s="17"/>
    </row>
    <row r="3412" spans="23:25" x14ac:dyDescent="0.2">
      <c r="W3412" s="17"/>
      <c r="X3412" s="17"/>
      <c r="Y3412" s="17"/>
    </row>
    <row r="3413" spans="23:25" x14ac:dyDescent="0.2">
      <c r="W3413" s="17"/>
      <c r="X3413" s="17"/>
      <c r="Y3413" s="17"/>
    </row>
    <row r="3414" spans="23:25" x14ac:dyDescent="0.2">
      <c r="W3414" s="17"/>
      <c r="X3414" s="17"/>
      <c r="Y3414" s="17"/>
    </row>
    <row r="3415" spans="23:25" x14ac:dyDescent="0.2">
      <c r="W3415" s="17"/>
      <c r="X3415" s="17"/>
      <c r="Y3415" s="17"/>
    </row>
    <row r="3416" spans="23:25" x14ac:dyDescent="0.2">
      <c r="W3416" s="17"/>
      <c r="X3416" s="17"/>
      <c r="Y3416" s="17"/>
    </row>
    <row r="3417" spans="23:25" x14ac:dyDescent="0.2">
      <c r="W3417" s="17"/>
      <c r="X3417" s="17"/>
      <c r="Y3417" s="17"/>
    </row>
    <row r="3418" spans="23:25" x14ac:dyDescent="0.2">
      <c r="W3418" s="17"/>
      <c r="X3418" s="17"/>
      <c r="Y3418" s="17"/>
    </row>
    <row r="3419" spans="23:25" x14ac:dyDescent="0.2">
      <c r="W3419" s="17"/>
      <c r="X3419" s="17"/>
      <c r="Y3419" s="17"/>
    </row>
    <row r="3420" spans="23:25" x14ac:dyDescent="0.2">
      <c r="W3420" s="17"/>
      <c r="X3420" s="17"/>
      <c r="Y3420" s="17"/>
    </row>
    <row r="3421" spans="23:25" x14ac:dyDescent="0.2">
      <c r="W3421" s="17"/>
      <c r="X3421" s="17"/>
      <c r="Y3421" s="17"/>
    </row>
    <row r="3422" spans="23:25" x14ac:dyDescent="0.2">
      <c r="W3422" s="17"/>
      <c r="X3422" s="17"/>
      <c r="Y3422" s="17"/>
    </row>
    <row r="3423" spans="23:25" x14ac:dyDescent="0.2">
      <c r="W3423" s="17"/>
      <c r="X3423" s="17"/>
      <c r="Y3423" s="17"/>
    </row>
    <row r="3424" spans="23:25" x14ac:dyDescent="0.2">
      <c r="W3424" s="17"/>
      <c r="X3424" s="17"/>
      <c r="Y3424" s="17"/>
    </row>
    <row r="3425" spans="23:25" x14ac:dyDescent="0.2">
      <c r="W3425" s="17"/>
      <c r="X3425" s="17"/>
      <c r="Y3425" s="17"/>
    </row>
    <row r="3426" spans="23:25" x14ac:dyDescent="0.2">
      <c r="W3426" s="17"/>
      <c r="X3426" s="17"/>
      <c r="Y3426" s="17"/>
    </row>
    <row r="3427" spans="23:25" x14ac:dyDescent="0.2">
      <c r="W3427" s="17"/>
      <c r="X3427" s="17"/>
      <c r="Y3427" s="17"/>
    </row>
    <row r="3428" spans="23:25" x14ac:dyDescent="0.2">
      <c r="W3428" s="17"/>
      <c r="X3428" s="17"/>
      <c r="Y3428" s="17"/>
    </row>
    <row r="3429" spans="23:25" x14ac:dyDescent="0.2">
      <c r="W3429" s="17"/>
      <c r="X3429" s="17"/>
      <c r="Y3429" s="17"/>
    </row>
    <row r="3430" spans="23:25" x14ac:dyDescent="0.2">
      <c r="W3430" s="17"/>
      <c r="X3430" s="17"/>
      <c r="Y3430" s="17"/>
    </row>
    <row r="3431" spans="23:25" x14ac:dyDescent="0.2">
      <c r="W3431" s="17"/>
      <c r="X3431" s="17"/>
      <c r="Y3431" s="17"/>
    </row>
    <row r="3432" spans="23:25" x14ac:dyDescent="0.2">
      <c r="W3432" s="17"/>
      <c r="X3432" s="17"/>
      <c r="Y3432" s="17"/>
    </row>
    <row r="3433" spans="23:25" x14ac:dyDescent="0.2">
      <c r="W3433" s="17"/>
      <c r="X3433" s="17"/>
      <c r="Y3433" s="17"/>
    </row>
    <row r="3434" spans="23:25" x14ac:dyDescent="0.2">
      <c r="W3434" s="17"/>
      <c r="X3434" s="17"/>
      <c r="Y3434" s="17"/>
    </row>
    <row r="3435" spans="23:25" x14ac:dyDescent="0.2">
      <c r="W3435" s="17"/>
      <c r="X3435" s="17"/>
      <c r="Y3435" s="17"/>
    </row>
    <row r="3436" spans="23:25" x14ac:dyDescent="0.2">
      <c r="W3436" s="17"/>
      <c r="X3436" s="17"/>
      <c r="Y3436" s="17"/>
    </row>
    <row r="3437" spans="23:25" x14ac:dyDescent="0.2">
      <c r="W3437" s="17"/>
      <c r="X3437" s="17"/>
      <c r="Y3437" s="17"/>
    </row>
    <row r="3438" spans="23:25" x14ac:dyDescent="0.2">
      <c r="W3438" s="17"/>
      <c r="X3438" s="17"/>
      <c r="Y3438" s="17"/>
    </row>
    <row r="3439" spans="23:25" x14ac:dyDescent="0.2">
      <c r="W3439" s="17"/>
      <c r="X3439" s="17"/>
      <c r="Y3439" s="17"/>
    </row>
    <row r="3440" spans="23:25" x14ac:dyDescent="0.2">
      <c r="W3440" s="17"/>
      <c r="X3440" s="17"/>
      <c r="Y3440" s="17"/>
    </row>
    <row r="3441" spans="23:25" x14ac:dyDescent="0.2">
      <c r="W3441" s="17"/>
      <c r="X3441" s="17"/>
      <c r="Y3441" s="17"/>
    </row>
    <row r="3442" spans="23:25" x14ac:dyDescent="0.2">
      <c r="W3442" s="17"/>
      <c r="X3442" s="17"/>
      <c r="Y3442" s="17"/>
    </row>
    <row r="3443" spans="23:25" x14ac:dyDescent="0.2">
      <c r="W3443" s="17"/>
      <c r="X3443" s="17"/>
      <c r="Y3443" s="17"/>
    </row>
    <row r="3444" spans="23:25" x14ac:dyDescent="0.2">
      <c r="W3444" s="17"/>
      <c r="X3444" s="17"/>
      <c r="Y3444" s="17"/>
    </row>
    <row r="3445" spans="23:25" x14ac:dyDescent="0.2">
      <c r="W3445" s="17"/>
      <c r="X3445" s="17"/>
      <c r="Y3445" s="17"/>
    </row>
    <row r="3446" spans="23:25" x14ac:dyDescent="0.2">
      <c r="W3446" s="17"/>
      <c r="X3446" s="17"/>
      <c r="Y3446" s="17"/>
    </row>
    <row r="3447" spans="23:25" x14ac:dyDescent="0.2">
      <c r="W3447" s="17"/>
      <c r="X3447" s="17"/>
      <c r="Y3447" s="17"/>
    </row>
    <row r="3448" spans="23:25" x14ac:dyDescent="0.2">
      <c r="W3448" s="17"/>
      <c r="X3448" s="17"/>
      <c r="Y3448" s="17"/>
    </row>
    <row r="3449" spans="23:25" x14ac:dyDescent="0.2">
      <c r="W3449" s="17"/>
      <c r="X3449" s="17"/>
      <c r="Y3449" s="17"/>
    </row>
    <row r="3450" spans="23:25" x14ac:dyDescent="0.2">
      <c r="W3450" s="17"/>
      <c r="X3450" s="17"/>
      <c r="Y3450" s="17"/>
    </row>
    <row r="3451" spans="23:25" x14ac:dyDescent="0.2">
      <c r="W3451" s="17"/>
      <c r="X3451" s="17"/>
      <c r="Y3451" s="17"/>
    </row>
    <row r="3452" spans="23:25" x14ac:dyDescent="0.2">
      <c r="W3452" s="17"/>
      <c r="X3452" s="17"/>
      <c r="Y3452" s="17"/>
    </row>
    <row r="3453" spans="23:25" x14ac:dyDescent="0.2">
      <c r="W3453" s="17"/>
      <c r="X3453" s="17"/>
      <c r="Y3453" s="17"/>
    </row>
    <row r="3454" spans="23:25" x14ac:dyDescent="0.2">
      <c r="W3454" s="17"/>
      <c r="X3454" s="17"/>
      <c r="Y3454" s="17"/>
    </row>
    <row r="3455" spans="23:25" x14ac:dyDescent="0.2">
      <c r="W3455" s="17"/>
      <c r="X3455" s="17"/>
      <c r="Y3455" s="17"/>
    </row>
    <row r="3456" spans="23:25" x14ac:dyDescent="0.2">
      <c r="W3456" s="17"/>
      <c r="X3456" s="17"/>
      <c r="Y3456" s="17"/>
    </row>
    <row r="3457" spans="23:25" x14ac:dyDescent="0.2">
      <c r="W3457" s="17"/>
      <c r="X3457" s="17"/>
      <c r="Y3457" s="17"/>
    </row>
    <row r="3458" spans="23:25" x14ac:dyDescent="0.2">
      <c r="W3458" s="17"/>
      <c r="X3458" s="17"/>
      <c r="Y3458" s="17"/>
    </row>
    <row r="3459" spans="23:25" x14ac:dyDescent="0.2">
      <c r="W3459" s="17"/>
      <c r="X3459" s="17"/>
      <c r="Y3459" s="17"/>
    </row>
    <row r="3460" spans="23:25" x14ac:dyDescent="0.2">
      <c r="W3460" s="17"/>
      <c r="X3460" s="17"/>
      <c r="Y3460" s="17"/>
    </row>
    <row r="3461" spans="23:25" x14ac:dyDescent="0.2">
      <c r="W3461" s="17"/>
      <c r="X3461" s="17"/>
      <c r="Y3461" s="17"/>
    </row>
    <row r="3462" spans="23:25" x14ac:dyDescent="0.2">
      <c r="W3462" s="17"/>
      <c r="X3462" s="17"/>
      <c r="Y3462" s="17"/>
    </row>
    <row r="3463" spans="23:25" x14ac:dyDescent="0.2">
      <c r="W3463" s="17"/>
      <c r="X3463" s="17"/>
      <c r="Y3463" s="17"/>
    </row>
    <row r="3464" spans="23:25" x14ac:dyDescent="0.2">
      <c r="W3464" s="17"/>
      <c r="X3464" s="17"/>
      <c r="Y3464" s="17"/>
    </row>
    <row r="3465" spans="23:25" x14ac:dyDescent="0.2">
      <c r="W3465" s="17"/>
      <c r="X3465" s="17"/>
      <c r="Y3465" s="17"/>
    </row>
    <row r="3466" spans="23:25" x14ac:dyDescent="0.2">
      <c r="W3466" s="17"/>
      <c r="X3466" s="17"/>
      <c r="Y3466" s="17"/>
    </row>
    <row r="3467" spans="23:25" x14ac:dyDescent="0.2">
      <c r="W3467" s="17"/>
      <c r="X3467" s="17"/>
      <c r="Y3467" s="17"/>
    </row>
    <row r="3468" spans="23:25" x14ac:dyDescent="0.2">
      <c r="W3468" s="17"/>
      <c r="X3468" s="17"/>
      <c r="Y3468" s="17"/>
    </row>
    <row r="3469" spans="23:25" x14ac:dyDescent="0.2">
      <c r="W3469" s="17"/>
      <c r="X3469" s="17"/>
      <c r="Y3469" s="17"/>
    </row>
    <row r="3470" spans="23:25" x14ac:dyDescent="0.2">
      <c r="W3470" s="17"/>
      <c r="X3470" s="17"/>
      <c r="Y3470" s="17"/>
    </row>
    <row r="3471" spans="23:25" x14ac:dyDescent="0.2">
      <c r="W3471" s="17"/>
      <c r="X3471" s="17"/>
      <c r="Y3471" s="17"/>
    </row>
    <row r="3472" spans="23:25" x14ac:dyDescent="0.2">
      <c r="W3472" s="17"/>
      <c r="X3472" s="17"/>
      <c r="Y3472" s="17"/>
    </row>
    <row r="3473" spans="23:25" x14ac:dyDescent="0.2">
      <c r="W3473" s="17"/>
      <c r="X3473" s="17"/>
      <c r="Y3473" s="17"/>
    </row>
    <row r="3474" spans="23:25" x14ac:dyDescent="0.2">
      <c r="W3474" s="17"/>
      <c r="X3474" s="17"/>
      <c r="Y3474" s="17"/>
    </row>
    <row r="3475" spans="23:25" x14ac:dyDescent="0.2">
      <c r="W3475" s="17"/>
      <c r="X3475" s="17"/>
      <c r="Y3475" s="17"/>
    </row>
    <row r="3476" spans="23:25" x14ac:dyDescent="0.2">
      <c r="W3476" s="17"/>
      <c r="X3476" s="17"/>
      <c r="Y3476" s="17"/>
    </row>
    <row r="3477" spans="23:25" x14ac:dyDescent="0.2">
      <c r="W3477" s="17"/>
      <c r="X3477" s="17"/>
      <c r="Y3477" s="17"/>
    </row>
    <row r="3478" spans="23:25" x14ac:dyDescent="0.2">
      <c r="W3478" s="17"/>
      <c r="X3478" s="17"/>
      <c r="Y3478" s="17"/>
    </row>
    <row r="3479" spans="23:25" x14ac:dyDescent="0.2">
      <c r="W3479" s="17"/>
      <c r="X3479" s="17"/>
      <c r="Y3479" s="17"/>
    </row>
    <row r="3480" spans="23:25" x14ac:dyDescent="0.2">
      <c r="W3480" s="17"/>
      <c r="X3480" s="17"/>
      <c r="Y3480" s="17"/>
    </row>
    <row r="3481" spans="23:25" x14ac:dyDescent="0.2">
      <c r="W3481" s="17"/>
      <c r="X3481" s="17"/>
      <c r="Y3481" s="17"/>
    </row>
    <row r="3482" spans="23:25" x14ac:dyDescent="0.2">
      <c r="W3482" s="17"/>
      <c r="X3482" s="17"/>
      <c r="Y3482" s="17"/>
    </row>
    <row r="3483" spans="23:25" x14ac:dyDescent="0.2">
      <c r="W3483" s="17"/>
      <c r="X3483" s="17"/>
      <c r="Y3483" s="17"/>
    </row>
    <row r="3484" spans="23:25" x14ac:dyDescent="0.2">
      <c r="W3484" s="17"/>
      <c r="X3484" s="17"/>
      <c r="Y3484" s="17"/>
    </row>
    <row r="3485" spans="23:25" x14ac:dyDescent="0.2">
      <c r="W3485" s="17"/>
      <c r="X3485" s="17"/>
      <c r="Y3485" s="17"/>
    </row>
    <row r="3486" spans="23:25" x14ac:dyDescent="0.2">
      <c r="W3486" s="17"/>
      <c r="X3486" s="17"/>
      <c r="Y3486" s="17"/>
    </row>
    <row r="3487" spans="23:25" x14ac:dyDescent="0.2">
      <c r="W3487" s="17"/>
      <c r="X3487" s="17"/>
      <c r="Y3487" s="17"/>
    </row>
    <row r="3488" spans="23:25" x14ac:dyDescent="0.2">
      <c r="W3488" s="17"/>
      <c r="X3488" s="17"/>
      <c r="Y3488" s="17"/>
    </row>
    <row r="3489" spans="23:25" x14ac:dyDescent="0.2">
      <c r="W3489" s="17"/>
      <c r="X3489" s="17"/>
      <c r="Y3489" s="17"/>
    </row>
    <row r="3490" spans="23:25" x14ac:dyDescent="0.2">
      <c r="W3490" s="17"/>
      <c r="X3490" s="17"/>
      <c r="Y3490" s="17"/>
    </row>
    <row r="3491" spans="23:25" x14ac:dyDescent="0.2">
      <c r="W3491" s="17"/>
      <c r="X3491" s="17"/>
      <c r="Y3491" s="17"/>
    </row>
    <row r="3492" spans="23:25" x14ac:dyDescent="0.2">
      <c r="W3492" s="17"/>
      <c r="X3492" s="17"/>
      <c r="Y3492" s="17"/>
    </row>
    <row r="3493" spans="23:25" x14ac:dyDescent="0.2">
      <c r="W3493" s="17"/>
      <c r="X3493" s="17"/>
      <c r="Y3493" s="17"/>
    </row>
    <row r="3494" spans="23:25" x14ac:dyDescent="0.2">
      <c r="W3494" s="17"/>
      <c r="X3494" s="17"/>
      <c r="Y3494" s="17"/>
    </row>
    <row r="3495" spans="23:25" x14ac:dyDescent="0.2">
      <c r="W3495" s="17"/>
      <c r="X3495" s="17"/>
      <c r="Y3495" s="17"/>
    </row>
    <row r="3496" spans="23:25" x14ac:dyDescent="0.2">
      <c r="W3496" s="17"/>
      <c r="X3496" s="17"/>
      <c r="Y3496" s="17"/>
    </row>
    <row r="3497" spans="23:25" x14ac:dyDescent="0.2">
      <c r="W3497" s="17"/>
      <c r="X3497" s="17"/>
      <c r="Y3497" s="17"/>
    </row>
    <row r="3498" spans="23:25" x14ac:dyDescent="0.2">
      <c r="W3498" s="17"/>
      <c r="X3498" s="17"/>
      <c r="Y3498" s="17"/>
    </row>
    <row r="3499" spans="23:25" x14ac:dyDescent="0.2">
      <c r="W3499" s="17"/>
      <c r="X3499" s="17"/>
      <c r="Y3499" s="17"/>
    </row>
    <row r="3500" spans="23:25" x14ac:dyDescent="0.2">
      <c r="W3500" s="17"/>
      <c r="X3500" s="17"/>
      <c r="Y3500" s="17"/>
    </row>
    <row r="3501" spans="23:25" x14ac:dyDescent="0.2">
      <c r="W3501" s="17"/>
      <c r="X3501" s="17"/>
      <c r="Y3501" s="17"/>
    </row>
    <row r="3502" spans="23:25" x14ac:dyDescent="0.2">
      <c r="W3502" s="17"/>
      <c r="X3502" s="17"/>
      <c r="Y3502" s="17"/>
    </row>
    <row r="3503" spans="23:25" x14ac:dyDescent="0.2">
      <c r="W3503" s="17"/>
      <c r="X3503" s="17"/>
      <c r="Y3503" s="17"/>
    </row>
    <row r="3504" spans="23:25" x14ac:dyDescent="0.2">
      <c r="W3504" s="17"/>
      <c r="X3504" s="17"/>
      <c r="Y3504" s="17"/>
    </row>
    <row r="3505" spans="23:25" x14ac:dyDescent="0.2">
      <c r="W3505" s="17"/>
      <c r="X3505" s="17"/>
      <c r="Y3505" s="17"/>
    </row>
    <row r="3506" spans="23:25" x14ac:dyDescent="0.2">
      <c r="W3506" s="17"/>
      <c r="X3506" s="17"/>
      <c r="Y3506" s="17"/>
    </row>
    <row r="3507" spans="23:25" x14ac:dyDescent="0.2">
      <c r="W3507" s="17"/>
      <c r="X3507" s="17"/>
      <c r="Y3507" s="17"/>
    </row>
    <row r="3508" spans="23:25" x14ac:dyDescent="0.2">
      <c r="W3508" s="17"/>
      <c r="X3508" s="17"/>
      <c r="Y3508" s="17"/>
    </row>
    <row r="3509" spans="23:25" x14ac:dyDescent="0.2">
      <c r="W3509" s="17"/>
      <c r="X3509" s="17"/>
      <c r="Y3509" s="17"/>
    </row>
    <row r="3510" spans="23:25" x14ac:dyDescent="0.2">
      <c r="W3510" s="17"/>
      <c r="X3510" s="17"/>
      <c r="Y3510" s="17"/>
    </row>
    <row r="3511" spans="23:25" x14ac:dyDescent="0.2">
      <c r="W3511" s="17"/>
      <c r="X3511" s="17"/>
      <c r="Y3511" s="17"/>
    </row>
    <row r="3512" spans="23:25" x14ac:dyDescent="0.2">
      <c r="W3512" s="17"/>
      <c r="X3512" s="17"/>
      <c r="Y3512" s="17"/>
    </row>
    <row r="3513" spans="23:25" x14ac:dyDescent="0.2">
      <c r="W3513" s="17"/>
      <c r="X3513" s="17"/>
      <c r="Y3513" s="17"/>
    </row>
    <row r="3514" spans="23:25" x14ac:dyDescent="0.2">
      <c r="W3514" s="17"/>
      <c r="X3514" s="17"/>
      <c r="Y3514" s="17"/>
    </row>
    <row r="3515" spans="23:25" x14ac:dyDescent="0.2">
      <c r="W3515" s="17"/>
      <c r="X3515" s="17"/>
      <c r="Y3515" s="17"/>
    </row>
    <row r="3516" spans="23:25" x14ac:dyDescent="0.2">
      <c r="W3516" s="17"/>
      <c r="X3516" s="17"/>
      <c r="Y3516" s="17"/>
    </row>
    <row r="3517" spans="23:25" x14ac:dyDescent="0.2">
      <c r="W3517" s="17"/>
      <c r="X3517" s="17"/>
      <c r="Y3517" s="17"/>
    </row>
    <row r="3518" spans="23:25" x14ac:dyDescent="0.2">
      <c r="W3518" s="17"/>
      <c r="X3518" s="17"/>
      <c r="Y3518" s="17"/>
    </row>
    <row r="3519" spans="23:25" x14ac:dyDescent="0.2">
      <c r="W3519" s="17"/>
      <c r="X3519" s="17"/>
      <c r="Y3519" s="17"/>
    </row>
    <row r="3520" spans="23:25" x14ac:dyDescent="0.2">
      <c r="W3520" s="17"/>
      <c r="X3520" s="17"/>
      <c r="Y3520" s="17"/>
    </row>
    <row r="3521" spans="23:25" x14ac:dyDescent="0.2">
      <c r="W3521" s="17"/>
      <c r="X3521" s="17"/>
      <c r="Y3521" s="17"/>
    </row>
    <row r="3522" spans="23:25" x14ac:dyDescent="0.2">
      <c r="W3522" s="17"/>
      <c r="X3522" s="17"/>
      <c r="Y3522" s="17"/>
    </row>
    <row r="3523" spans="23:25" x14ac:dyDescent="0.2">
      <c r="W3523" s="17"/>
      <c r="X3523" s="17"/>
      <c r="Y3523" s="17"/>
    </row>
    <row r="3524" spans="23:25" x14ac:dyDescent="0.2">
      <c r="W3524" s="17"/>
      <c r="X3524" s="17"/>
      <c r="Y3524" s="17"/>
    </row>
    <row r="3525" spans="23:25" x14ac:dyDescent="0.2">
      <c r="W3525" s="17"/>
      <c r="X3525" s="17"/>
      <c r="Y3525" s="17"/>
    </row>
    <row r="3526" spans="23:25" x14ac:dyDescent="0.2">
      <c r="W3526" s="17"/>
      <c r="X3526" s="17"/>
      <c r="Y3526" s="17"/>
    </row>
    <row r="3527" spans="23:25" x14ac:dyDescent="0.2">
      <c r="W3527" s="17"/>
      <c r="X3527" s="17"/>
      <c r="Y3527" s="17"/>
    </row>
    <row r="3528" spans="23:25" x14ac:dyDescent="0.2">
      <c r="W3528" s="17"/>
      <c r="X3528" s="17"/>
      <c r="Y3528" s="17"/>
    </row>
    <row r="3529" spans="23:25" x14ac:dyDescent="0.2">
      <c r="W3529" s="17"/>
      <c r="X3529" s="17"/>
      <c r="Y3529" s="17"/>
    </row>
    <row r="3530" spans="23:25" x14ac:dyDescent="0.2">
      <c r="W3530" s="17"/>
      <c r="X3530" s="17"/>
      <c r="Y3530" s="17"/>
    </row>
    <row r="3531" spans="23:25" x14ac:dyDescent="0.2">
      <c r="W3531" s="17"/>
      <c r="X3531" s="17"/>
      <c r="Y3531" s="17"/>
    </row>
    <row r="3532" spans="23:25" x14ac:dyDescent="0.2">
      <c r="W3532" s="17"/>
      <c r="X3532" s="17"/>
      <c r="Y3532" s="17"/>
    </row>
    <row r="3533" spans="23:25" x14ac:dyDescent="0.2">
      <c r="W3533" s="17"/>
      <c r="X3533" s="17"/>
      <c r="Y3533" s="17"/>
    </row>
    <row r="3534" spans="23:25" x14ac:dyDescent="0.2">
      <c r="W3534" s="17"/>
      <c r="X3534" s="17"/>
      <c r="Y3534" s="17"/>
    </row>
    <row r="3535" spans="23:25" x14ac:dyDescent="0.2">
      <c r="W3535" s="17"/>
      <c r="X3535" s="17"/>
      <c r="Y3535" s="17"/>
    </row>
    <row r="3536" spans="23:25" x14ac:dyDescent="0.2">
      <c r="W3536" s="17"/>
      <c r="X3536" s="17"/>
      <c r="Y3536" s="17"/>
    </row>
    <row r="3537" spans="23:25" x14ac:dyDescent="0.2">
      <c r="W3537" s="17"/>
      <c r="X3537" s="17"/>
      <c r="Y3537" s="17"/>
    </row>
    <row r="3538" spans="23:25" x14ac:dyDescent="0.2">
      <c r="W3538" s="17"/>
      <c r="X3538" s="17"/>
      <c r="Y3538" s="17"/>
    </row>
    <row r="3539" spans="23:25" x14ac:dyDescent="0.2">
      <c r="W3539" s="17"/>
      <c r="X3539" s="17"/>
      <c r="Y3539" s="17"/>
    </row>
    <row r="3540" spans="23:25" x14ac:dyDescent="0.2">
      <c r="W3540" s="17"/>
      <c r="X3540" s="17"/>
      <c r="Y3540" s="17"/>
    </row>
    <row r="3541" spans="23:25" x14ac:dyDescent="0.2">
      <c r="W3541" s="17"/>
      <c r="X3541" s="17"/>
      <c r="Y3541" s="17"/>
    </row>
    <row r="3542" spans="23:25" x14ac:dyDescent="0.2">
      <c r="W3542" s="17"/>
      <c r="X3542" s="17"/>
      <c r="Y3542" s="17"/>
    </row>
    <row r="3543" spans="23:25" x14ac:dyDescent="0.2">
      <c r="W3543" s="17"/>
      <c r="X3543" s="17"/>
      <c r="Y3543" s="17"/>
    </row>
    <row r="3544" spans="23:25" x14ac:dyDescent="0.2">
      <c r="W3544" s="17"/>
      <c r="X3544" s="17"/>
      <c r="Y3544" s="17"/>
    </row>
    <row r="3545" spans="23:25" x14ac:dyDescent="0.2">
      <c r="W3545" s="17"/>
      <c r="X3545" s="17"/>
      <c r="Y3545" s="17"/>
    </row>
    <row r="3546" spans="23:25" x14ac:dyDescent="0.2">
      <c r="W3546" s="17"/>
      <c r="X3546" s="17"/>
      <c r="Y3546" s="17"/>
    </row>
    <row r="3547" spans="23:25" x14ac:dyDescent="0.2">
      <c r="W3547" s="17"/>
      <c r="X3547" s="17"/>
      <c r="Y3547" s="17"/>
    </row>
    <row r="3548" spans="23:25" x14ac:dyDescent="0.2">
      <c r="W3548" s="17"/>
      <c r="X3548" s="17"/>
      <c r="Y3548" s="17"/>
    </row>
    <row r="3549" spans="23:25" x14ac:dyDescent="0.2">
      <c r="W3549" s="17"/>
      <c r="X3549" s="17"/>
      <c r="Y3549" s="17"/>
    </row>
    <row r="3550" spans="23:25" x14ac:dyDescent="0.2">
      <c r="W3550" s="17"/>
      <c r="X3550" s="17"/>
      <c r="Y3550" s="17"/>
    </row>
    <row r="3551" spans="23:25" x14ac:dyDescent="0.2">
      <c r="W3551" s="17"/>
      <c r="X3551" s="17"/>
      <c r="Y3551" s="17"/>
    </row>
    <row r="3552" spans="23:25" x14ac:dyDescent="0.2">
      <c r="W3552" s="17"/>
      <c r="X3552" s="17"/>
      <c r="Y3552" s="17"/>
    </row>
    <row r="3553" spans="23:25" x14ac:dyDescent="0.2">
      <c r="W3553" s="17"/>
      <c r="X3553" s="17"/>
      <c r="Y3553" s="17"/>
    </row>
    <row r="3554" spans="23:25" x14ac:dyDescent="0.2">
      <c r="W3554" s="17"/>
      <c r="X3554" s="17"/>
      <c r="Y3554" s="17"/>
    </row>
    <row r="3555" spans="23:25" x14ac:dyDescent="0.2">
      <c r="W3555" s="17"/>
      <c r="X3555" s="17"/>
      <c r="Y3555" s="17"/>
    </row>
    <row r="3556" spans="23:25" x14ac:dyDescent="0.2">
      <c r="W3556" s="17"/>
      <c r="X3556" s="17"/>
      <c r="Y3556" s="17"/>
    </row>
    <row r="3557" spans="23:25" x14ac:dyDescent="0.2">
      <c r="W3557" s="17"/>
      <c r="X3557" s="17"/>
      <c r="Y3557" s="17"/>
    </row>
    <row r="3558" spans="23:25" x14ac:dyDescent="0.2">
      <c r="W3558" s="17"/>
      <c r="X3558" s="17"/>
      <c r="Y3558" s="17"/>
    </row>
    <row r="3559" spans="23:25" x14ac:dyDescent="0.2">
      <c r="W3559" s="17"/>
      <c r="X3559" s="17"/>
      <c r="Y3559" s="17"/>
    </row>
    <row r="3560" spans="23:25" x14ac:dyDescent="0.2">
      <c r="W3560" s="17"/>
      <c r="X3560" s="17"/>
      <c r="Y3560" s="17"/>
    </row>
    <row r="3561" spans="23:25" x14ac:dyDescent="0.2">
      <c r="W3561" s="17"/>
      <c r="X3561" s="17"/>
      <c r="Y3561" s="17"/>
    </row>
    <row r="3562" spans="23:25" x14ac:dyDescent="0.2">
      <c r="W3562" s="17"/>
      <c r="X3562" s="17"/>
      <c r="Y3562" s="17"/>
    </row>
    <row r="3563" spans="23:25" x14ac:dyDescent="0.2">
      <c r="W3563" s="17"/>
      <c r="X3563" s="17"/>
      <c r="Y3563" s="17"/>
    </row>
    <row r="3564" spans="23:25" x14ac:dyDescent="0.2">
      <c r="W3564" s="17"/>
      <c r="X3564" s="17"/>
      <c r="Y3564" s="17"/>
    </row>
    <row r="3565" spans="23:25" x14ac:dyDescent="0.2">
      <c r="W3565" s="17"/>
      <c r="X3565" s="17"/>
      <c r="Y3565" s="17"/>
    </row>
    <row r="3566" spans="23:25" x14ac:dyDescent="0.2">
      <c r="W3566" s="17"/>
      <c r="X3566" s="17"/>
      <c r="Y3566" s="17"/>
    </row>
    <row r="3567" spans="23:25" x14ac:dyDescent="0.2">
      <c r="W3567" s="17"/>
      <c r="X3567" s="17"/>
      <c r="Y3567" s="17"/>
    </row>
    <row r="3568" spans="23:25" x14ac:dyDescent="0.2">
      <c r="W3568" s="17"/>
      <c r="X3568" s="17"/>
      <c r="Y3568" s="17"/>
    </row>
    <row r="3569" spans="23:25" x14ac:dyDescent="0.2">
      <c r="W3569" s="17"/>
      <c r="X3569" s="17"/>
      <c r="Y3569" s="17"/>
    </row>
    <row r="3570" spans="23:25" x14ac:dyDescent="0.2">
      <c r="W3570" s="17"/>
      <c r="X3570" s="17"/>
      <c r="Y3570" s="17"/>
    </row>
    <row r="3571" spans="23:25" x14ac:dyDescent="0.2">
      <c r="W3571" s="17"/>
      <c r="X3571" s="17"/>
      <c r="Y3571" s="17"/>
    </row>
    <row r="3572" spans="23:25" x14ac:dyDescent="0.2">
      <c r="W3572" s="17"/>
      <c r="X3572" s="17"/>
      <c r="Y3572" s="17"/>
    </row>
    <row r="3573" spans="23:25" x14ac:dyDescent="0.2">
      <c r="W3573" s="17"/>
      <c r="X3573" s="17"/>
      <c r="Y3573" s="17"/>
    </row>
    <row r="3574" spans="23:25" x14ac:dyDescent="0.2">
      <c r="W3574" s="17"/>
      <c r="X3574" s="17"/>
      <c r="Y3574" s="17"/>
    </row>
    <row r="3575" spans="23:25" x14ac:dyDescent="0.2">
      <c r="W3575" s="17"/>
      <c r="X3575" s="17"/>
      <c r="Y3575" s="17"/>
    </row>
    <row r="3576" spans="23:25" x14ac:dyDescent="0.2">
      <c r="W3576" s="17"/>
      <c r="X3576" s="17"/>
      <c r="Y3576" s="17"/>
    </row>
    <row r="3577" spans="23:25" x14ac:dyDescent="0.2">
      <c r="W3577" s="17"/>
      <c r="X3577" s="17"/>
      <c r="Y3577" s="17"/>
    </row>
    <row r="3578" spans="23:25" x14ac:dyDescent="0.2">
      <c r="W3578" s="17"/>
      <c r="X3578" s="17"/>
      <c r="Y3578" s="17"/>
    </row>
    <row r="3579" spans="23:25" x14ac:dyDescent="0.2">
      <c r="W3579" s="17"/>
      <c r="X3579" s="17"/>
      <c r="Y3579" s="17"/>
    </row>
    <row r="3580" spans="23:25" x14ac:dyDescent="0.2">
      <c r="W3580" s="17"/>
      <c r="X3580" s="17"/>
      <c r="Y3580" s="17"/>
    </row>
    <row r="3581" spans="23:25" x14ac:dyDescent="0.2">
      <c r="W3581" s="17"/>
      <c r="X3581" s="17"/>
      <c r="Y3581" s="17"/>
    </row>
    <row r="3582" spans="23:25" x14ac:dyDescent="0.2">
      <c r="W3582" s="17"/>
      <c r="X3582" s="17"/>
      <c r="Y3582" s="17"/>
    </row>
    <row r="3583" spans="23:25" x14ac:dyDescent="0.2">
      <c r="W3583" s="17"/>
      <c r="X3583" s="17"/>
      <c r="Y3583" s="17"/>
    </row>
    <row r="3584" spans="23:25" x14ac:dyDescent="0.2">
      <c r="W3584" s="17"/>
      <c r="X3584" s="17"/>
      <c r="Y3584" s="17"/>
    </row>
    <row r="3585" spans="23:25" x14ac:dyDescent="0.2">
      <c r="W3585" s="17"/>
      <c r="X3585" s="17"/>
      <c r="Y3585" s="17"/>
    </row>
    <row r="3586" spans="23:25" x14ac:dyDescent="0.2">
      <c r="W3586" s="17"/>
      <c r="X3586" s="17"/>
      <c r="Y3586" s="17"/>
    </row>
    <row r="3587" spans="23:25" x14ac:dyDescent="0.2">
      <c r="W3587" s="17"/>
      <c r="X3587" s="17"/>
      <c r="Y3587" s="17"/>
    </row>
    <row r="3588" spans="23:25" x14ac:dyDescent="0.2">
      <c r="W3588" s="17"/>
      <c r="X3588" s="17"/>
      <c r="Y3588" s="17"/>
    </row>
    <row r="3589" spans="23:25" x14ac:dyDescent="0.2">
      <c r="W3589" s="17"/>
      <c r="X3589" s="17"/>
      <c r="Y3589" s="17"/>
    </row>
    <row r="3590" spans="23:25" x14ac:dyDescent="0.2">
      <c r="W3590" s="17"/>
      <c r="X3590" s="17"/>
      <c r="Y3590" s="17"/>
    </row>
    <row r="3591" spans="23:25" x14ac:dyDescent="0.2">
      <c r="W3591" s="17"/>
      <c r="X3591" s="17"/>
      <c r="Y3591" s="17"/>
    </row>
    <row r="3592" spans="23:25" x14ac:dyDescent="0.2">
      <c r="W3592" s="17"/>
      <c r="X3592" s="17"/>
      <c r="Y3592" s="17"/>
    </row>
    <row r="3593" spans="23:25" x14ac:dyDescent="0.2">
      <c r="W3593" s="17"/>
      <c r="X3593" s="17"/>
      <c r="Y3593" s="17"/>
    </row>
    <row r="3594" spans="23:25" x14ac:dyDescent="0.2">
      <c r="W3594" s="17"/>
      <c r="X3594" s="17"/>
      <c r="Y3594" s="17"/>
    </row>
    <row r="3595" spans="23:25" x14ac:dyDescent="0.2">
      <c r="W3595" s="17"/>
      <c r="X3595" s="17"/>
      <c r="Y3595" s="17"/>
    </row>
    <row r="3596" spans="23:25" x14ac:dyDescent="0.2">
      <c r="W3596" s="17"/>
      <c r="X3596" s="17"/>
      <c r="Y3596" s="17"/>
    </row>
    <row r="3597" spans="23:25" x14ac:dyDescent="0.2">
      <c r="W3597" s="17"/>
      <c r="X3597" s="17"/>
      <c r="Y3597" s="17"/>
    </row>
    <row r="3598" spans="23:25" x14ac:dyDescent="0.2">
      <c r="W3598" s="17"/>
      <c r="X3598" s="17"/>
      <c r="Y3598" s="17"/>
    </row>
    <row r="3599" spans="23:25" x14ac:dyDescent="0.2">
      <c r="W3599" s="17"/>
      <c r="X3599" s="17"/>
      <c r="Y3599" s="17"/>
    </row>
    <row r="3600" spans="23:25" x14ac:dyDescent="0.2">
      <c r="W3600" s="17"/>
      <c r="X3600" s="17"/>
      <c r="Y3600" s="17"/>
    </row>
    <row r="3601" spans="23:25" x14ac:dyDescent="0.2">
      <c r="W3601" s="17"/>
      <c r="X3601" s="17"/>
      <c r="Y3601" s="17"/>
    </row>
    <row r="3602" spans="23:25" x14ac:dyDescent="0.2">
      <c r="W3602" s="17"/>
      <c r="X3602" s="17"/>
      <c r="Y3602" s="17"/>
    </row>
    <row r="3603" spans="23:25" x14ac:dyDescent="0.2">
      <c r="W3603" s="17"/>
      <c r="X3603" s="17"/>
      <c r="Y3603" s="17"/>
    </row>
    <row r="3604" spans="23:25" x14ac:dyDescent="0.2">
      <c r="W3604" s="17"/>
      <c r="X3604" s="17"/>
      <c r="Y3604" s="17"/>
    </row>
    <row r="3605" spans="23:25" x14ac:dyDescent="0.2">
      <c r="W3605" s="17"/>
      <c r="X3605" s="17"/>
      <c r="Y3605" s="17"/>
    </row>
    <row r="3606" spans="23:25" x14ac:dyDescent="0.2">
      <c r="W3606" s="17"/>
      <c r="X3606" s="17"/>
      <c r="Y3606" s="17"/>
    </row>
    <row r="3607" spans="23:25" x14ac:dyDescent="0.2">
      <c r="W3607" s="17"/>
      <c r="X3607" s="17"/>
      <c r="Y3607" s="17"/>
    </row>
    <row r="3608" spans="23:25" x14ac:dyDescent="0.2">
      <c r="W3608" s="17"/>
      <c r="X3608" s="17"/>
      <c r="Y3608" s="17"/>
    </row>
    <row r="3609" spans="23:25" x14ac:dyDescent="0.2">
      <c r="W3609" s="17"/>
      <c r="X3609" s="17"/>
      <c r="Y3609" s="17"/>
    </row>
    <row r="3610" spans="23:25" x14ac:dyDescent="0.2">
      <c r="W3610" s="17"/>
      <c r="X3610" s="17"/>
      <c r="Y3610" s="17"/>
    </row>
    <row r="3611" spans="23:25" x14ac:dyDescent="0.2">
      <c r="W3611" s="17"/>
      <c r="X3611" s="17"/>
      <c r="Y3611" s="17"/>
    </row>
    <row r="3612" spans="23:25" x14ac:dyDescent="0.2">
      <c r="W3612" s="17"/>
      <c r="X3612" s="17"/>
      <c r="Y3612" s="17"/>
    </row>
    <row r="3613" spans="23:25" x14ac:dyDescent="0.2">
      <c r="W3613" s="17"/>
      <c r="X3613" s="17"/>
      <c r="Y3613" s="17"/>
    </row>
    <row r="3614" spans="23:25" x14ac:dyDescent="0.2">
      <c r="W3614" s="17"/>
      <c r="X3614" s="17"/>
      <c r="Y3614" s="17"/>
    </row>
    <row r="3615" spans="23:25" x14ac:dyDescent="0.2">
      <c r="W3615" s="17"/>
      <c r="X3615" s="17"/>
      <c r="Y3615" s="17"/>
    </row>
    <row r="3616" spans="23:25" x14ac:dyDescent="0.2">
      <c r="W3616" s="17"/>
      <c r="X3616" s="17"/>
      <c r="Y3616" s="17"/>
    </row>
    <row r="3617" spans="23:25" x14ac:dyDescent="0.2">
      <c r="W3617" s="17"/>
      <c r="X3617" s="17"/>
      <c r="Y3617" s="17"/>
    </row>
    <row r="3618" spans="23:25" x14ac:dyDescent="0.2">
      <c r="W3618" s="17"/>
      <c r="X3618" s="17"/>
      <c r="Y3618" s="17"/>
    </row>
    <row r="3619" spans="23:25" x14ac:dyDescent="0.2">
      <c r="W3619" s="17"/>
      <c r="X3619" s="17"/>
      <c r="Y3619" s="17"/>
    </row>
    <row r="3620" spans="23:25" x14ac:dyDescent="0.2">
      <c r="W3620" s="17"/>
      <c r="X3620" s="17"/>
      <c r="Y3620" s="17"/>
    </row>
    <row r="3621" spans="23:25" x14ac:dyDescent="0.2">
      <c r="W3621" s="17"/>
      <c r="X3621" s="17"/>
      <c r="Y3621" s="17"/>
    </row>
    <row r="3622" spans="23:25" x14ac:dyDescent="0.2">
      <c r="W3622" s="17"/>
      <c r="X3622" s="17"/>
      <c r="Y3622" s="17"/>
    </row>
    <row r="3623" spans="23:25" x14ac:dyDescent="0.2">
      <c r="W3623" s="17"/>
      <c r="X3623" s="17"/>
      <c r="Y3623" s="17"/>
    </row>
    <row r="3624" spans="23:25" x14ac:dyDescent="0.2">
      <c r="W3624" s="17"/>
      <c r="X3624" s="17"/>
      <c r="Y3624" s="17"/>
    </row>
    <row r="3625" spans="23:25" x14ac:dyDescent="0.2">
      <c r="W3625" s="17"/>
      <c r="X3625" s="17"/>
      <c r="Y3625" s="17"/>
    </row>
    <row r="3626" spans="23:25" x14ac:dyDescent="0.2">
      <c r="W3626" s="17"/>
      <c r="X3626" s="17"/>
      <c r="Y3626" s="17"/>
    </row>
    <row r="3627" spans="23:25" x14ac:dyDescent="0.2">
      <c r="W3627" s="17"/>
      <c r="X3627" s="17"/>
      <c r="Y3627" s="17"/>
    </row>
    <row r="3628" spans="23:25" x14ac:dyDescent="0.2">
      <c r="W3628" s="17"/>
      <c r="X3628" s="17"/>
      <c r="Y3628" s="17"/>
    </row>
    <row r="3629" spans="23:25" x14ac:dyDescent="0.2">
      <c r="W3629" s="17"/>
      <c r="X3629" s="17"/>
      <c r="Y3629" s="17"/>
    </row>
    <row r="3630" spans="23:25" x14ac:dyDescent="0.2">
      <c r="W3630" s="17"/>
      <c r="X3630" s="17"/>
      <c r="Y3630" s="17"/>
    </row>
    <row r="3631" spans="23:25" x14ac:dyDescent="0.2">
      <c r="W3631" s="17"/>
      <c r="X3631" s="17"/>
      <c r="Y3631" s="17"/>
    </row>
    <row r="3632" spans="23:25" x14ac:dyDescent="0.2">
      <c r="W3632" s="17"/>
      <c r="X3632" s="17"/>
      <c r="Y3632" s="17"/>
    </row>
    <row r="3633" spans="23:25" x14ac:dyDescent="0.2">
      <c r="W3633" s="17"/>
      <c r="X3633" s="17"/>
      <c r="Y3633" s="17"/>
    </row>
    <row r="3634" spans="23:25" x14ac:dyDescent="0.2">
      <c r="W3634" s="17"/>
      <c r="X3634" s="17"/>
      <c r="Y3634" s="17"/>
    </row>
    <row r="3635" spans="23:25" x14ac:dyDescent="0.2">
      <c r="W3635" s="17"/>
      <c r="X3635" s="17"/>
      <c r="Y3635" s="17"/>
    </row>
    <row r="3636" spans="23:25" x14ac:dyDescent="0.2">
      <c r="W3636" s="17"/>
      <c r="X3636" s="17"/>
      <c r="Y3636" s="17"/>
    </row>
    <row r="3637" spans="23:25" x14ac:dyDescent="0.2">
      <c r="W3637" s="17"/>
      <c r="X3637" s="17"/>
      <c r="Y3637" s="17"/>
    </row>
    <row r="3638" spans="23:25" x14ac:dyDescent="0.2">
      <c r="W3638" s="17"/>
      <c r="X3638" s="17"/>
      <c r="Y3638" s="17"/>
    </row>
    <row r="3639" spans="23:25" x14ac:dyDescent="0.2">
      <c r="W3639" s="17"/>
      <c r="X3639" s="17"/>
      <c r="Y3639" s="17"/>
    </row>
    <row r="3640" spans="23:25" x14ac:dyDescent="0.2">
      <c r="W3640" s="17"/>
      <c r="X3640" s="17"/>
      <c r="Y3640" s="17"/>
    </row>
    <row r="3641" spans="23:25" x14ac:dyDescent="0.2">
      <c r="W3641" s="17"/>
      <c r="X3641" s="17"/>
      <c r="Y3641" s="17"/>
    </row>
    <row r="3642" spans="23:25" x14ac:dyDescent="0.2">
      <c r="W3642" s="17"/>
      <c r="X3642" s="17"/>
      <c r="Y3642" s="17"/>
    </row>
    <row r="3643" spans="23:25" x14ac:dyDescent="0.2">
      <c r="W3643" s="17"/>
      <c r="X3643" s="17"/>
      <c r="Y3643" s="17"/>
    </row>
    <row r="3644" spans="23:25" x14ac:dyDescent="0.2">
      <c r="W3644" s="17"/>
      <c r="X3644" s="17"/>
      <c r="Y3644" s="17"/>
    </row>
    <row r="3645" spans="23:25" x14ac:dyDescent="0.2">
      <c r="W3645" s="17"/>
      <c r="X3645" s="17"/>
      <c r="Y3645" s="17"/>
    </row>
    <row r="3646" spans="23:25" x14ac:dyDescent="0.2">
      <c r="W3646" s="17"/>
      <c r="X3646" s="17"/>
      <c r="Y3646" s="17"/>
    </row>
    <row r="3647" spans="23:25" x14ac:dyDescent="0.2">
      <c r="W3647" s="17"/>
      <c r="X3647" s="17"/>
      <c r="Y3647" s="17"/>
    </row>
    <row r="3648" spans="23:25" x14ac:dyDescent="0.2">
      <c r="W3648" s="17"/>
      <c r="X3648" s="17"/>
      <c r="Y3648" s="17"/>
    </row>
    <row r="3649" spans="23:25" x14ac:dyDescent="0.2">
      <c r="W3649" s="17"/>
      <c r="X3649" s="17"/>
      <c r="Y3649" s="17"/>
    </row>
    <row r="3650" spans="23:25" x14ac:dyDescent="0.2">
      <c r="W3650" s="17"/>
      <c r="X3650" s="17"/>
      <c r="Y3650" s="17"/>
    </row>
    <row r="3651" spans="23:25" x14ac:dyDescent="0.2">
      <c r="W3651" s="17"/>
      <c r="X3651" s="17"/>
      <c r="Y3651" s="17"/>
    </row>
    <row r="3652" spans="23:25" x14ac:dyDescent="0.2">
      <c r="W3652" s="17"/>
      <c r="X3652" s="17"/>
      <c r="Y3652" s="17"/>
    </row>
    <row r="3653" spans="23:25" x14ac:dyDescent="0.2">
      <c r="W3653" s="17"/>
      <c r="X3653" s="17"/>
      <c r="Y3653" s="17"/>
    </row>
    <row r="3654" spans="23:25" x14ac:dyDescent="0.2">
      <c r="W3654" s="17"/>
      <c r="X3654" s="17"/>
      <c r="Y3654" s="17"/>
    </row>
    <row r="3655" spans="23:25" x14ac:dyDescent="0.2">
      <c r="W3655" s="17"/>
      <c r="X3655" s="17"/>
      <c r="Y3655" s="17"/>
    </row>
    <row r="3656" spans="23:25" x14ac:dyDescent="0.2">
      <c r="W3656" s="17"/>
      <c r="X3656" s="17"/>
      <c r="Y3656" s="17"/>
    </row>
    <row r="3657" spans="23:25" x14ac:dyDescent="0.2">
      <c r="W3657" s="17"/>
      <c r="X3657" s="17"/>
      <c r="Y3657" s="17"/>
    </row>
    <row r="3658" spans="23:25" x14ac:dyDescent="0.2">
      <c r="W3658" s="17"/>
      <c r="X3658" s="17"/>
      <c r="Y3658" s="17"/>
    </row>
    <row r="3659" spans="23:25" x14ac:dyDescent="0.2">
      <c r="W3659" s="17"/>
      <c r="X3659" s="17"/>
      <c r="Y3659" s="17"/>
    </row>
    <row r="3660" spans="23:25" x14ac:dyDescent="0.2">
      <c r="W3660" s="17"/>
      <c r="X3660" s="17"/>
      <c r="Y3660" s="17"/>
    </row>
    <row r="3661" spans="23:25" x14ac:dyDescent="0.2">
      <c r="W3661" s="17"/>
      <c r="X3661" s="17"/>
      <c r="Y3661" s="17"/>
    </row>
    <row r="3662" spans="23:25" x14ac:dyDescent="0.2">
      <c r="W3662" s="17"/>
      <c r="X3662" s="17"/>
      <c r="Y3662" s="17"/>
    </row>
    <row r="3663" spans="23:25" x14ac:dyDescent="0.2">
      <c r="W3663" s="17"/>
      <c r="X3663" s="17"/>
      <c r="Y3663" s="17"/>
    </row>
    <row r="3664" spans="23:25" x14ac:dyDescent="0.2">
      <c r="W3664" s="17"/>
      <c r="X3664" s="17"/>
      <c r="Y3664" s="17"/>
    </row>
    <row r="3665" spans="23:25" x14ac:dyDescent="0.2">
      <c r="W3665" s="17"/>
      <c r="X3665" s="17"/>
      <c r="Y3665" s="17"/>
    </row>
    <row r="3666" spans="23:25" x14ac:dyDescent="0.2">
      <c r="W3666" s="17"/>
      <c r="X3666" s="17"/>
      <c r="Y3666" s="17"/>
    </row>
    <row r="3667" spans="23:25" x14ac:dyDescent="0.2">
      <c r="W3667" s="17"/>
      <c r="X3667" s="17"/>
      <c r="Y3667" s="17"/>
    </row>
    <row r="3668" spans="23:25" x14ac:dyDescent="0.2">
      <c r="W3668" s="17"/>
      <c r="X3668" s="17"/>
      <c r="Y3668" s="17"/>
    </row>
    <row r="3669" spans="23:25" x14ac:dyDescent="0.2">
      <c r="W3669" s="17"/>
      <c r="X3669" s="17"/>
      <c r="Y3669" s="17"/>
    </row>
    <row r="3670" spans="23:25" x14ac:dyDescent="0.2">
      <c r="W3670" s="17"/>
      <c r="X3670" s="17"/>
      <c r="Y3670" s="17"/>
    </row>
    <row r="3671" spans="23:25" x14ac:dyDescent="0.2">
      <c r="W3671" s="17"/>
      <c r="X3671" s="17"/>
      <c r="Y3671" s="17"/>
    </row>
    <row r="3672" spans="23:25" x14ac:dyDescent="0.2">
      <c r="W3672" s="17"/>
      <c r="X3672" s="17"/>
      <c r="Y3672" s="17"/>
    </row>
    <row r="3673" spans="23:25" x14ac:dyDescent="0.2">
      <c r="W3673" s="17"/>
      <c r="X3673" s="17"/>
      <c r="Y3673" s="17"/>
    </row>
    <row r="3674" spans="23:25" x14ac:dyDescent="0.2">
      <c r="W3674" s="17"/>
      <c r="X3674" s="17"/>
      <c r="Y3674" s="17"/>
    </row>
    <row r="3675" spans="23:25" x14ac:dyDescent="0.2">
      <c r="W3675" s="17"/>
      <c r="X3675" s="17"/>
      <c r="Y3675" s="17"/>
    </row>
    <row r="3676" spans="23:25" x14ac:dyDescent="0.2">
      <c r="W3676" s="17"/>
      <c r="X3676" s="17"/>
      <c r="Y3676" s="17"/>
    </row>
    <row r="3677" spans="23:25" x14ac:dyDescent="0.2">
      <c r="W3677" s="17"/>
      <c r="X3677" s="17"/>
      <c r="Y3677" s="17"/>
    </row>
    <row r="3678" spans="23:25" x14ac:dyDescent="0.2">
      <c r="W3678" s="17"/>
      <c r="X3678" s="17"/>
      <c r="Y3678" s="17"/>
    </row>
    <row r="3679" spans="23:25" x14ac:dyDescent="0.2">
      <c r="W3679" s="17"/>
      <c r="X3679" s="17"/>
      <c r="Y3679" s="17"/>
    </row>
    <row r="3680" spans="23:25" x14ac:dyDescent="0.2">
      <c r="W3680" s="17"/>
      <c r="X3680" s="17"/>
      <c r="Y3680" s="17"/>
    </row>
    <row r="3681" spans="23:25" x14ac:dyDescent="0.2">
      <c r="W3681" s="17"/>
      <c r="X3681" s="17"/>
      <c r="Y3681" s="17"/>
    </row>
    <row r="3682" spans="23:25" x14ac:dyDescent="0.2">
      <c r="W3682" s="17"/>
      <c r="X3682" s="17"/>
      <c r="Y3682" s="17"/>
    </row>
    <row r="3683" spans="23:25" x14ac:dyDescent="0.2">
      <c r="W3683" s="17"/>
      <c r="X3683" s="17"/>
      <c r="Y3683" s="17"/>
    </row>
    <row r="3684" spans="23:25" x14ac:dyDescent="0.2">
      <c r="W3684" s="17"/>
      <c r="X3684" s="17"/>
      <c r="Y3684" s="17"/>
    </row>
    <row r="3685" spans="23:25" x14ac:dyDescent="0.2">
      <c r="W3685" s="17"/>
      <c r="X3685" s="17"/>
      <c r="Y3685" s="17"/>
    </row>
    <row r="3686" spans="23:25" x14ac:dyDescent="0.2">
      <c r="W3686" s="17"/>
      <c r="X3686" s="17"/>
      <c r="Y3686" s="17"/>
    </row>
    <row r="3687" spans="23:25" x14ac:dyDescent="0.2">
      <c r="W3687" s="17"/>
      <c r="X3687" s="17"/>
      <c r="Y3687" s="17"/>
    </row>
    <row r="3688" spans="23:25" x14ac:dyDescent="0.2">
      <c r="W3688" s="17"/>
      <c r="X3688" s="17"/>
      <c r="Y3688" s="17"/>
    </row>
    <row r="3689" spans="23:25" x14ac:dyDescent="0.2">
      <c r="W3689" s="17"/>
      <c r="X3689" s="17"/>
      <c r="Y3689" s="17"/>
    </row>
    <row r="3690" spans="23:25" x14ac:dyDescent="0.2">
      <c r="W3690" s="17"/>
      <c r="X3690" s="17"/>
      <c r="Y3690" s="17"/>
    </row>
    <row r="3691" spans="23:25" x14ac:dyDescent="0.2">
      <c r="W3691" s="17"/>
      <c r="X3691" s="17"/>
      <c r="Y3691" s="17"/>
    </row>
    <row r="3692" spans="23:25" x14ac:dyDescent="0.2">
      <c r="W3692" s="17"/>
      <c r="X3692" s="17"/>
      <c r="Y3692" s="17"/>
    </row>
    <row r="3693" spans="23:25" x14ac:dyDescent="0.2">
      <c r="W3693" s="17"/>
      <c r="X3693" s="17"/>
      <c r="Y3693" s="17"/>
    </row>
    <row r="3694" spans="23:25" x14ac:dyDescent="0.2">
      <c r="W3694" s="17"/>
      <c r="X3694" s="17"/>
      <c r="Y3694" s="17"/>
    </row>
    <row r="3695" spans="23:25" x14ac:dyDescent="0.2">
      <c r="W3695" s="17"/>
      <c r="X3695" s="17"/>
      <c r="Y3695" s="17"/>
    </row>
    <row r="3696" spans="23:25" x14ac:dyDescent="0.2">
      <c r="W3696" s="17"/>
      <c r="X3696" s="17"/>
      <c r="Y3696" s="17"/>
    </row>
    <row r="3697" spans="23:25" x14ac:dyDescent="0.2">
      <c r="W3697" s="17"/>
      <c r="X3697" s="17"/>
      <c r="Y3697" s="17"/>
    </row>
    <row r="3698" spans="23:25" x14ac:dyDescent="0.2">
      <c r="W3698" s="17"/>
      <c r="X3698" s="17"/>
      <c r="Y3698" s="17"/>
    </row>
    <row r="3699" spans="23:25" x14ac:dyDescent="0.2">
      <c r="W3699" s="17"/>
      <c r="X3699" s="17"/>
      <c r="Y3699" s="17"/>
    </row>
    <row r="3700" spans="23:25" x14ac:dyDescent="0.2">
      <c r="W3700" s="17"/>
      <c r="X3700" s="17"/>
      <c r="Y3700" s="17"/>
    </row>
    <row r="3701" spans="23:25" x14ac:dyDescent="0.2">
      <c r="W3701" s="17"/>
      <c r="X3701" s="17"/>
      <c r="Y3701" s="17"/>
    </row>
    <row r="3702" spans="23:25" x14ac:dyDescent="0.2">
      <c r="W3702" s="17"/>
      <c r="X3702" s="17"/>
      <c r="Y3702" s="17"/>
    </row>
    <row r="3703" spans="23:25" x14ac:dyDescent="0.2">
      <c r="W3703" s="17"/>
      <c r="X3703" s="17"/>
      <c r="Y3703" s="17"/>
    </row>
    <row r="3704" spans="23:25" x14ac:dyDescent="0.2">
      <c r="W3704" s="17"/>
      <c r="X3704" s="17"/>
      <c r="Y3704" s="17"/>
    </row>
    <row r="3705" spans="23:25" x14ac:dyDescent="0.2">
      <c r="W3705" s="17"/>
      <c r="X3705" s="17"/>
      <c r="Y3705" s="17"/>
    </row>
    <row r="3706" spans="23:25" x14ac:dyDescent="0.2">
      <c r="W3706" s="17"/>
      <c r="X3706" s="17"/>
      <c r="Y3706" s="17"/>
    </row>
    <row r="3707" spans="23:25" x14ac:dyDescent="0.2">
      <c r="W3707" s="17"/>
      <c r="X3707" s="17"/>
      <c r="Y3707" s="17"/>
    </row>
    <row r="3708" spans="23:25" x14ac:dyDescent="0.2">
      <c r="W3708" s="17"/>
      <c r="X3708" s="17"/>
      <c r="Y3708" s="17"/>
    </row>
    <row r="3709" spans="23:25" x14ac:dyDescent="0.2">
      <c r="W3709" s="17"/>
      <c r="X3709" s="17"/>
      <c r="Y3709" s="17"/>
    </row>
    <row r="3710" spans="23:25" x14ac:dyDescent="0.2">
      <c r="W3710" s="17"/>
      <c r="X3710" s="17"/>
      <c r="Y3710" s="17"/>
    </row>
    <row r="3711" spans="23:25" x14ac:dyDescent="0.2">
      <c r="W3711" s="17"/>
      <c r="X3711" s="17"/>
      <c r="Y3711" s="17"/>
    </row>
    <row r="3712" spans="23:25" x14ac:dyDescent="0.2">
      <c r="W3712" s="17"/>
      <c r="X3712" s="17"/>
      <c r="Y3712" s="17"/>
    </row>
    <row r="3713" spans="23:25" x14ac:dyDescent="0.2">
      <c r="W3713" s="17"/>
      <c r="X3713" s="17"/>
      <c r="Y3713" s="17"/>
    </row>
    <row r="3714" spans="23:25" x14ac:dyDescent="0.2">
      <c r="W3714" s="17"/>
      <c r="X3714" s="17"/>
      <c r="Y3714" s="17"/>
    </row>
    <row r="3715" spans="23:25" x14ac:dyDescent="0.2">
      <c r="W3715" s="17"/>
      <c r="X3715" s="17"/>
      <c r="Y3715" s="17"/>
    </row>
    <row r="3716" spans="23:25" x14ac:dyDescent="0.2">
      <c r="W3716" s="17"/>
      <c r="X3716" s="17"/>
      <c r="Y3716" s="17"/>
    </row>
    <row r="3717" spans="23:25" x14ac:dyDescent="0.2">
      <c r="W3717" s="17"/>
      <c r="X3717" s="17"/>
      <c r="Y3717" s="17"/>
    </row>
    <row r="3718" spans="23:25" x14ac:dyDescent="0.2">
      <c r="W3718" s="17"/>
      <c r="X3718" s="17"/>
      <c r="Y3718" s="17"/>
    </row>
    <row r="3719" spans="23:25" x14ac:dyDescent="0.2">
      <c r="W3719" s="17"/>
      <c r="X3719" s="17"/>
      <c r="Y3719" s="17"/>
    </row>
    <row r="3720" spans="23:25" x14ac:dyDescent="0.2">
      <c r="W3720" s="17"/>
      <c r="X3720" s="17"/>
      <c r="Y3720" s="17"/>
    </row>
    <row r="3721" spans="23:25" x14ac:dyDescent="0.2">
      <c r="W3721" s="17"/>
      <c r="X3721" s="17"/>
      <c r="Y3721" s="17"/>
    </row>
    <row r="3722" spans="23:25" x14ac:dyDescent="0.2">
      <c r="W3722" s="17"/>
      <c r="X3722" s="17"/>
      <c r="Y3722" s="17"/>
    </row>
    <row r="3723" spans="23:25" x14ac:dyDescent="0.2">
      <c r="W3723" s="17"/>
      <c r="X3723" s="17"/>
      <c r="Y3723" s="17"/>
    </row>
    <row r="3724" spans="23:25" x14ac:dyDescent="0.2">
      <c r="W3724" s="17"/>
      <c r="X3724" s="17"/>
      <c r="Y3724" s="17"/>
    </row>
    <row r="3725" spans="23:25" x14ac:dyDescent="0.2">
      <c r="W3725" s="17"/>
      <c r="X3725" s="17"/>
      <c r="Y3725" s="17"/>
    </row>
    <row r="3726" spans="23:25" x14ac:dyDescent="0.2">
      <c r="W3726" s="17"/>
      <c r="X3726" s="17"/>
      <c r="Y3726" s="17"/>
    </row>
    <row r="3727" spans="23:25" x14ac:dyDescent="0.2">
      <c r="W3727" s="17"/>
      <c r="X3727" s="17"/>
      <c r="Y3727" s="17"/>
    </row>
    <row r="3728" spans="23:25" x14ac:dyDescent="0.2">
      <c r="W3728" s="17"/>
      <c r="X3728" s="17"/>
      <c r="Y3728" s="17"/>
    </row>
    <row r="3729" spans="23:25" x14ac:dyDescent="0.2">
      <c r="W3729" s="17"/>
      <c r="X3729" s="17"/>
      <c r="Y3729" s="17"/>
    </row>
    <row r="3730" spans="23:25" x14ac:dyDescent="0.2">
      <c r="W3730" s="17"/>
      <c r="X3730" s="17"/>
      <c r="Y3730" s="17"/>
    </row>
    <row r="3731" spans="23:25" x14ac:dyDescent="0.2">
      <c r="W3731" s="17"/>
      <c r="X3731" s="17"/>
      <c r="Y3731" s="17"/>
    </row>
    <row r="3732" spans="23:25" x14ac:dyDescent="0.2">
      <c r="W3732" s="17"/>
      <c r="X3732" s="17"/>
      <c r="Y3732" s="17"/>
    </row>
    <row r="3733" spans="23:25" x14ac:dyDescent="0.2">
      <c r="W3733" s="17"/>
      <c r="X3733" s="17"/>
      <c r="Y3733" s="17"/>
    </row>
    <row r="3734" spans="23:25" x14ac:dyDescent="0.2">
      <c r="W3734" s="17"/>
      <c r="X3734" s="17"/>
      <c r="Y3734" s="17"/>
    </row>
    <row r="3735" spans="23:25" x14ac:dyDescent="0.2">
      <c r="W3735" s="17"/>
      <c r="X3735" s="17"/>
      <c r="Y3735" s="17"/>
    </row>
    <row r="3736" spans="23:25" x14ac:dyDescent="0.2">
      <c r="W3736" s="17"/>
      <c r="X3736" s="17"/>
      <c r="Y3736" s="17"/>
    </row>
    <row r="3737" spans="23:25" x14ac:dyDescent="0.2">
      <c r="W3737" s="17"/>
      <c r="X3737" s="17"/>
      <c r="Y3737" s="17"/>
    </row>
    <row r="3738" spans="23:25" x14ac:dyDescent="0.2">
      <c r="W3738" s="17"/>
      <c r="X3738" s="17"/>
      <c r="Y3738" s="17"/>
    </row>
    <row r="3739" spans="23:25" x14ac:dyDescent="0.2">
      <c r="W3739" s="17"/>
      <c r="X3739" s="17"/>
      <c r="Y3739" s="17"/>
    </row>
    <row r="3740" spans="23:25" x14ac:dyDescent="0.2">
      <c r="W3740" s="17"/>
      <c r="X3740" s="17"/>
      <c r="Y3740" s="17"/>
    </row>
    <row r="3741" spans="23:25" x14ac:dyDescent="0.2">
      <c r="W3741" s="17"/>
      <c r="X3741" s="17"/>
      <c r="Y3741" s="17"/>
    </row>
    <row r="3742" spans="23:25" x14ac:dyDescent="0.2">
      <c r="W3742" s="17"/>
      <c r="X3742" s="17"/>
      <c r="Y3742" s="17"/>
    </row>
    <row r="3743" spans="23:25" x14ac:dyDescent="0.2">
      <c r="W3743" s="17"/>
      <c r="X3743" s="17"/>
      <c r="Y3743" s="17"/>
    </row>
    <row r="3744" spans="23:25" x14ac:dyDescent="0.2">
      <c r="W3744" s="17"/>
      <c r="X3744" s="17"/>
      <c r="Y3744" s="17"/>
    </row>
    <row r="3745" spans="23:25" x14ac:dyDescent="0.2">
      <c r="W3745" s="17"/>
      <c r="X3745" s="17"/>
      <c r="Y3745" s="17"/>
    </row>
    <row r="3746" spans="23:25" x14ac:dyDescent="0.2">
      <c r="W3746" s="17"/>
      <c r="X3746" s="17"/>
      <c r="Y3746" s="17"/>
    </row>
    <row r="3747" spans="23:25" x14ac:dyDescent="0.2">
      <c r="W3747" s="17"/>
      <c r="X3747" s="17"/>
      <c r="Y3747" s="17"/>
    </row>
    <row r="3748" spans="23:25" x14ac:dyDescent="0.2">
      <c r="W3748" s="17"/>
      <c r="X3748" s="17"/>
      <c r="Y3748" s="17"/>
    </row>
    <row r="3749" spans="23:25" x14ac:dyDescent="0.2">
      <c r="W3749" s="17"/>
      <c r="X3749" s="17"/>
      <c r="Y3749" s="17"/>
    </row>
    <row r="3750" spans="23:25" x14ac:dyDescent="0.2">
      <c r="W3750" s="17"/>
      <c r="X3750" s="17"/>
      <c r="Y3750" s="17"/>
    </row>
    <row r="3751" spans="23:25" x14ac:dyDescent="0.2">
      <c r="W3751" s="17"/>
      <c r="X3751" s="17"/>
      <c r="Y3751" s="17"/>
    </row>
    <row r="3752" spans="23:25" x14ac:dyDescent="0.2">
      <c r="W3752" s="17"/>
      <c r="X3752" s="17"/>
      <c r="Y3752" s="17"/>
    </row>
    <row r="3753" spans="23:25" x14ac:dyDescent="0.2">
      <c r="W3753" s="17"/>
      <c r="X3753" s="17"/>
      <c r="Y3753" s="17"/>
    </row>
    <row r="3754" spans="23:25" x14ac:dyDescent="0.2">
      <c r="W3754" s="17"/>
      <c r="X3754" s="17"/>
      <c r="Y3754" s="17"/>
    </row>
    <row r="3755" spans="23:25" x14ac:dyDescent="0.2">
      <c r="W3755" s="17"/>
      <c r="X3755" s="17"/>
      <c r="Y3755" s="17"/>
    </row>
    <row r="3756" spans="23:25" x14ac:dyDescent="0.2">
      <c r="W3756" s="17"/>
      <c r="X3756" s="17"/>
      <c r="Y3756" s="17"/>
    </row>
    <row r="3757" spans="23:25" x14ac:dyDescent="0.2">
      <c r="W3757" s="17"/>
      <c r="X3757" s="17"/>
      <c r="Y3757" s="17"/>
    </row>
    <row r="3758" spans="23:25" x14ac:dyDescent="0.2">
      <c r="W3758" s="17"/>
      <c r="X3758" s="17"/>
      <c r="Y3758" s="17"/>
    </row>
    <row r="3759" spans="23:25" x14ac:dyDescent="0.2">
      <c r="W3759" s="17"/>
      <c r="X3759" s="17"/>
      <c r="Y3759" s="17"/>
    </row>
    <row r="3760" spans="23:25" x14ac:dyDescent="0.2">
      <c r="W3760" s="17"/>
      <c r="X3760" s="17"/>
      <c r="Y3760" s="17"/>
    </row>
    <row r="3761" spans="23:25" x14ac:dyDescent="0.2">
      <c r="W3761" s="17"/>
      <c r="X3761" s="17"/>
      <c r="Y3761" s="17"/>
    </row>
    <row r="3762" spans="23:25" x14ac:dyDescent="0.2">
      <c r="W3762" s="17"/>
      <c r="X3762" s="17"/>
      <c r="Y3762" s="17"/>
    </row>
    <row r="3763" spans="23:25" x14ac:dyDescent="0.2">
      <c r="W3763" s="17"/>
      <c r="X3763" s="17"/>
      <c r="Y3763" s="17"/>
    </row>
    <row r="3764" spans="23:25" x14ac:dyDescent="0.2">
      <c r="W3764" s="17"/>
      <c r="X3764" s="17"/>
      <c r="Y3764" s="17"/>
    </row>
    <row r="3765" spans="23:25" x14ac:dyDescent="0.2">
      <c r="W3765" s="17"/>
      <c r="X3765" s="17"/>
      <c r="Y3765" s="17"/>
    </row>
    <row r="3766" spans="23:25" x14ac:dyDescent="0.2">
      <c r="W3766" s="17"/>
      <c r="X3766" s="17"/>
      <c r="Y3766" s="17"/>
    </row>
    <row r="3767" spans="23:25" x14ac:dyDescent="0.2">
      <c r="W3767" s="17"/>
      <c r="X3767" s="17"/>
      <c r="Y3767" s="17"/>
    </row>
    <row r="3768" spans="23:25" x14ac:dyDescent="0.2">
      <c r="W3768" s="17"/>
      <c r="X3768" s="17"/>
      <c r="Y3768" s="17"/>
    </row>
    <row r="3769" spans="23:25" x14ac:dyDescent="0.2">
      <c r="W3769" s="17"/>
      <c r="X3769" s="17"/>
      <c r="Y3769" s="17"/>
    </row>
    <row r="3770" spans="23:25" x14ac:dyDescent="0.2">
      <c r="W3770" s="17"/>
      <c r="X3770" s="17"/>
      <c r="Y3770" s="17"/>
    </row>
    <row r="3771" spans="23:25" x14ac:dyDescent="0.2">
      <c r="W3771" s="17"/>
      <c r="X3771" s="17"/>
      <c r="Y3771" s="17"/>
    </row>
    <row r="3772" spans="23:25" x14ac:dyDescent="0.2">
      <c r="W3772" s="17"/>
      <c r="X3772" s="17"/>
      <c r="Y3772" s="17"/>
    </row>
    <row r="3773" spans="23:25" x14ac:dyDescent="0.2">
      <c r="W3773" s="17"/>
      <c r="X3773" s="17"/>
      <c r="Y3773" s="17"/>
    </row>
    <row r="3774" spans="23:25" x14ac:dyDescent="0.2">
      <c r="W3774" s="17"/>
      <c r="X3774" s="17"/>
      <c r="Y3774" s="17"/>
    </row>
    <row r="3775" spans="23:25" x14ac:dyDescent="0.2">
      <c r="W3775" s="17"/>
      <c r="X3775" s="17"/>
      <c r="Y3775" s="17"/>
    </row>
    <row r="3776" spans="23:25" x14ac:dyDescent="0.2">
      <c r="W3776" s="17"/>
      <c r="X3776" s="17"/>
      <c r="Y3776" s="17"/>
    </row>
    <row r="3777" spans="23:25" x14ac:dyDescent="0.2">
      <c r="W3777" s="17"/>
      <c r="X3777" s="17"/>
      <c r="Y3777" s="17"/>
    </row>
    <row r="3778" spans="23:25" x14ac:dyDescent="0.2">
      <c r="W3778" s="17"/>
      <c r="X3778" s="17"/>
      <c r="Y3778" s="17"/>
    </row>
    <row r="3779" spans="23:25" x14ac:dyDescent="0.2">
      <c r="W3779" s="17"/>
      <c r="X3779" s="17"/>
      <c r="Y3779" s="17"/>
    </row>
    <row r="3780" spans="23:25" x14ac:dyDescent="0.2">
      <c r="W3780" s="17"/>
      <c r="X3780" s="17"/>
      <c r="Y3780" s="17"/>
    </row>
    <row r="3781" spans="23:25" x14ac:dyDescent="0.2">
      <c r="W3781" s="17"/>
      <c r="X3781" s="17"/>
      <c r="Y3781" s="17"/>
    </row>
    <row r="3782" spans="23:25" x14ac:dyDescent="0.2">
      <c r="W3782" s="17"/>
      <c r="X3782" s="17"/>
      <c r="Y3782" s="17"/>
    </row>
    <row r="3783" spans="23:25" x14ac:dyDescent="0.2">
      <c r="W3783" s="17"/>
      <c r="X3783" s="17"/>
      <c r="Y3783" s="17"/>
    </row>
    <row r="3784" spans="23:25" x14ac:dyDescent="0.2">
      <c r="W3784" s="17"/>
      <c r="X3784" s="17"/>
      <c r="Y3784" s="17"/>
    </row>
    <row r="3785" spans="23:25" x14ac:dyDescent="0.2">
      <c r="W3785" s="17"/>
      <c r="X3785" s="17"/>
      <c r="Y3785" s="17"/>
    </row>
    <row r="3786" spans="23:25" x14ac:dyDescent="0.2">
      <c r="W3786" s="17"/>
      <c r="X3786" s="17"/>
      <c r="Y3786" s="17"/>
    </row>
    <row r="3787" spans="23:25" x14ac:dyDescent="0.2">
      <c r="W3787" s="17"/>
      <c r="X3787" s="17"/>
      <c r="Y3787" s="17"/>
    </row>
    <row r="3788" spans="23:25" x14ac:dyDescent="0.2">
      <c r="W3788" s="17"/>
      <c r="X3788" s="17"/>
      <c r="Y3788" s="17"/>
    </row>
    <row r="3789" spans="23:25" x14ac:dyDescent="0.2">
      <c r="W3789" s="17"/>
      <c r="X3789" s="17"/>
      <c r="Y3789" s="17"/>
    </row>
    <row r="3790" spans="23:25" x14ac:dyDescent="0.2">
      <c r="W3790" s="17"/>
      <c r="X3790" s="17"/>
      <c r="Y3790" s="17"/>
    </row>
    <row r="3791" spans="23:25" x14ac:dyDescent="0.2">
      <c r="W3791" s="17"/>
      <c r="X3791" s="17"/>
      <c r="Y3791" s="17"/>
    </row>
    <row r="3792" spans="23:25" x14ac:dyDescent="0.2">
      <c r="W3792" s="17"/>
      <c r="X3792" s="17"/>
      <c r="Y3792" s="17"/>
    </row>
    <row r="3793" spans="23:25" x14ac:dyDescent="0.2">
      <c r="W3793" s="17"/>
      <c r="X3793" s="17"/>
      <c r="Y3793" s="17"/>
    </row>
    <row r="3794" spans="23:25" x14ac:dyDescent="0.2">
      <c r="W3794" s="17"/>
      <c r="X3794" s="17"/>
      <c r="Y3794" s="17"/>
    </row>
    <row r="3795" spans="23:25" x14ac:dyDescent="0.2">
      <c r="W3795" s="17"/>
      <c r="X3795" s="17"/>
      <c r="Y3795" s="17"/>
    </row>
    <row r="3796" spans="23:25" x14ac:dyDescent="0.2">
      <c r="W3796" s="17"/>
      <c r="X3796" s="17"/>
      <c r="Y3796" s="17"/>
    </row>
    <row r="3797" spans="23:25" x14ac:dyDescent="0.2">
      <c r="W3797" s="17"/>
      <c r="X3797" s="17"/>
      <c r="Y3797" s="17"/>
    </row>
    <row r="3798" spans="23:25" x14ac:dyDescent="0.2">
      <c r="W3798" s="17"/>
      <c r="X3798" s="17"/>
      <c r="Y3798" s="17"/>
    </row>
    <row r="3799" spans="23:25" x14ac:dyDescent="0.2">
      <c r="W3799" s="17"/>
      <c r="X3799" s="17"/>
      <c r="Y3799" s="17"/>
    </row>
    <row r="3800" spans="23:25" x14ac:dyDescent="0.2">
      <c r="W3800" s="17"/>
      <c r="X3800" s="17"/>
      <c r="Y3800" s="17"/>
    </row>
    <row r="3801" spans="23:25" x14ac:dyDescent="0.2">
      <c r="W3801" s="17"/>
      <c r="X3801" s="17"/>
      <c r="Y3801" s="17"/>
    </row>
    <row r="3802" spans="23:25" x14ac:dyDescent="0.2">
      <c r="W3802" s="17"/>
      <c r="X3802" s="17"/>
      <c r="Y3802" s="17"/>
    </row>
    <row r="3803" spans="23:25" x14ac:dyDescent="0.2">
      <c r="W3803" s="17"/>
      <c r="X3803" s="17"/>
      <c r="Y3803" s="17"/>
    </row>
    <row r="3804" spans="23:25" x14ac:dyDescent="0.2">
      <c r="W3804" s="17"/>
      <c r="X3804" s="17"/>
      <c r="Y3804" s="17"/>
    </row>
    <row r="3805" spans="23:25" x14ac:dyDescent="0.2">
      <c r="W3805" s="17"/>
      <c r="X3805" s="17"/>
      <c r="Y3805" s="17"/>
    </row>
    <row r="3806" spans="23:25" x14ac:dyDescent="0.2">
      <c r="W3806" s="17"/>
      <c r="X3806" s="17"/>
      <c r="Y3806" s="17"/>
    </row>
    <row r="3807" spans="23:25" x14ac:dyDescent="0.2">
      <c r="W3807" s="17"/>
      <c r="X3807" s="17"/>
      <c r="Y3807" s="17"/>
    </row>
    <row r="3808" spans="23:25" x14ac:dyDescent="0.2">
      <c r="W3808" s="17"/>
      <c r="X3808" s="17"/>
      <c r="Y3808" s="17"/>
    </row>
    <row r="3809" spans="23:25" x14ac:dyDescent="0.2">
      <c r="W3809" s="17"/>
      <c r="X3809" s="17"/>
      <c r="Y3809" s="17"/>
    </row>
    <row r="3810" spans="23:25" x14ac:dyDescent="0.2">
      <c r="W3810" s="17"/>
      <c r="X3810" s="17"/>
      <c r="Y3810" s="17"/>
    </row>
    <row r="3811" spans="23:25" x14ac:dyDescent="0.2">
      <c r="W3811" s="17"/>
      <c r="X3811" s="17"/>
      <c r="Y3811" s="17"/>
    </row>
    <row r="3812" spans="23:25" x14ac:dyDescent="0.2">
      <c r="W3812" s="17"/>
      <c r="X3812" s="17"/>
      <c r="Y3812" s="17"/>
    </row>
    <row r="3813" spans="23:25" x14ac:dyDescent="0.2">
      <c r="W3813" s="17"/>
      <c r="X3813" s="17"/>
      <c r="Y3813" s="17"/>
    </row>
    <row r="3814" spans="23:25" x14ac:dyDescent="0.2">
      <c r="W3814" s="17"/>
      <c r="X3814" s="17"/>
      <c r="Y3814" s="17"/>
    </row>
    <row r="3815" spans="23:25" x14ac:dyDescent="0.2">
      <c r="W3815" s="17"/>
      <c r="X3815" s="17"/>
      <c r="Y3815" s="17"/>
    </row>
    <row r="3816" spans="23:25" x14ac:dyDescent="0.2">
      <c r="W3816" s="17"/>
      <c r="X3816" s="17"/>
      <c r="Y3816" s="17"/>
    </row>
    <row r="3817" spans="23:25" x14ac:dyDescent="0.2">
      <c r="W3817" s="17"/>
      <c r="X3817" s="17"/>
      <c r="Y3817" s="17"/>
    </row>
    <row r="3818" spans="23:25" x14ac:dyDescent="0.2">
      <c r="W3818" s="17"/>
      <c r="X3818" s="17"/>
      <c r="Y3818" s="17"/>
    </row>
    <row r="3819" spans="23:25" x14ac:dyDescent="0.2">
      <c r="W3819" s="17"/>
      <c r="X3819" s="17"/>
      <c r="Y3819" s="17"/>
    </row>
    <row r="3820" spans="23:25" x14ac:dyDescent="0.2">
      <c r="W3820" s="17"/>
      <c r="X3820" s="17"/>
      <c r="Y3820" s="17"/>
    </row>
    <row r="3821" spans="23:25" x14ac:dyDescent="0.2">
      <c r="W3821" s="17"/>
      <c r="X3821" s="17"/>
      <c r="Y3821" s="17"/>
    </row>
    <row r="3822" spans="23:25" x14ac:dyDescent="0.2">
      <c r="W3822" s="17"/>
      <c r="X3822" s="17"/>
      <c r="Y3822" s="17"/>
    </row>
    <row r="3823" spans="23:25" x14ac:dyDescent="0.2">
      <c r="W3823" s="17"/>
      <c r="X3823" s="17"/>
      <c r="Y3823" s="17"/>
    </row>
    <row r="3824" spans="23:25" x14ac:dyDescent="0.2">
      <c r="W3824" s="17"/>
      <c r="X3824" s="17"/>
      <c r="Y3824" s="17"/>
    </row>
    <row r="3825" spans="23:25" x14ac:dyDescent="0.2">
      <c r="W3825" s="17"/>
      <c r="X3825" s="17"/>
      <c r="Y3825" s="17"/>
    </row>
    <row r="3826" spans="23:25" x14ac:dyDescent="0.2">
      <c r="W3826" s="17"/>
      <c r="X3826" s="17"/>
      <c r="Y3826" s="17"/>
    </row>
    <row r="3827" spans="23:25" x14ac:dyDescent="0.2">
      <c r="W3827" s="17"/>
      <c r="X3827" s="17"/>
      <c r="Y3827" s="17"/>
    </row>
    <row r="3828" spans="23:25" x14ac:dyDescent="0.2">
      <c r="W3828" s="17"/>
      <c r="X3828" s="17"/>
      <c r="Y3828" s="17"/>
    </row>
    <row r="3829" spans="23:25" x14ac:dyDescent="0.2">
      <c r="W3829" s="17"/>
      <c r="X3829" s="17"/>
      <c r="Y3829" s="17"/>
    </row>
    <row r="3830" spans="23:25" x14ac:dyDescent="0.2">
      <c r="W3830" s="17"/>
      <c r="X3830" s="17"/>
      <c r="Y3830" s="17"/>
    </row>
    <row r="3831" spans="23:25" x14ac:dyDescent="0.2">
      <c r="W3831" s="17"/>
      <c r="X3831" s="17"/>
      <c r="Y3831" s="17"/>
    </row>
    <row r="3832" spans="23:25" x14ac:dyDescent="0.2">
      <c r="W3832" s="17"/>
      <c r="X3832" s="17"/>
      <c r="Y3832" s="17"/>
    </row>
    <row r="3833" spans="23:25" x14ac:dyDescent="0.2">
      <c r="W3833" s="17"/>
      <c r="X3833" s="17"/>
      <c r="Y3833" s="17"/>
    </row>
    <row r="3834" spans="23:25" x14ac:dyDescent="0.2">
      <c r="W3834" s="17"/>
      <c r="X3834" s="17"/>
      <c r="Y3834" s="17"/>
    </row>
    <row r="3835" spans="23:25" x14ac:dyDescent="0.2">
      <c r="W3835" s="17"/>
      <c r="X3835" s="17"/>
      <c r="Y3835" s="17"/>
    </row>
    <row r="3836" spans="23:25" x14ac:dyDescent="0.2">
      <c r="W3836" s="17"/>
      <c r="X3836" s="17"/>
      <c r="Y3836" s="17"/>
    </row>
    <row r="3837" spans="23:25" x14ac:dyDescent="0.2">
      <c r="W3837" s="17"/>
      <c r="X3837" s="17"/>
      <c r="Y3837" s="17"/>
    </row>
    <row r="3838" spans="23:25" x14ac:dyDescent="0.2">
      <c r="W3838" s="17"/>
      <c r="X3838" s="17"/>
      <c r="Y3838" s="17"/>
    </row>
    <row r="3839" spans="23:25" x14ac:dyDescent="0.2">
      <c r="W3839" s="17"/>
      <c r="X3839" s="17"/>
      <c r="Y3839" s="17"/>
    </row>
    <row r="3840" spans="23:25" x14ac:dyDescent="0.2">
      <c r="W3840" s="17"/>
      <c r="X3840" s="17"/>
      <c r="Y3840" s="17"/>
    </row>
    <row r="3841" spans="23:25" x14ac:dyDescent="0.2">
      <c r="W3841" s="17"/>
      <c r="X3841" s="17"/>
      <c r="Y3841" s="17"/>
    </row>
    <row r="3842" spans="23:25" x14ac:dyDescent="0.2">
      <c r="W3842" s="17"/>
      <c r="X3842" s="17"/>
      <c r="Y3842" s="17"/>
    </row>
    <row r="3843" spans="23:25" x14ac:dyDescent="0.2">
      <c r="W3843" s="17"/>
      <c r="X3843" s="17"/>
      <c r="Y3843" s="17"/>
    </row>
    <row r="3844" spans="23:25" x14ac:dyDescent="0.2">
      <c r="W3844" s="17"/>
      <c r="X3844" s="17"/>
      <c r="Y3844" s="17"/>
    </row>
    <row r="3845" spans="23:25" x14ac:dyDescent="0.2">
      <c r="W3845" s="17"/>
      <c r="X3845" s="17"/>
      <c r="Y3845" s="17"/>
    </row>
    <row r="3846" spans="23:25" x14ac:dyDescent="0.2">
      <c r="W3846" s="17"/>
      <c r="X3846" s="17"/>
      <c r="Y3846" s="17"/>
    </row>
    <row r="3847" spans="23:25" x14ac:dyDescent="0.2">
      <c r="W3847" s="17"/>
      <c r="X3847" s="17"/>
      <c r="Y3847" s="17"/>
    </row>
    <row r="3848" spans="23:25" x14ac:dyDescent="0.2">
      <c r="W3848" s="17"/>
      <c r="X3848" s="17"/>
      <c r="Y3848" s="17"/>
    </row>
    <row r="3849" spans="23:25" x14ac:dyDescent="0.2">
      <c r="W3849" s="17"/>
      <c r="X3849" s="17"/>
      <c r="Y3849" s="17"/>
    </row>
    <row r="3850" spans="23:25" x14ac:dyDescent="0.2">
      <c r="W3850" s="17"/>
      <c r="X3850" s="17"/>
      <c r="Y3850" s="17"/>
    </row>
    <row r="3851" spans="23:25" x14ac:dyDescent="0.2">
      <c r="W3851" s="17"/>
      <c r="X3851" s="17"/>
      <c r="Y3851" s="17"/>
    </row>
    <row r="3852" spans="23:25" x14ac:dyDescent="0.2">
      <c r="W3852" s="17"/>
      <c r="X3852" s="17"/>
      <c r="Y3852" s="17"/>
    </row>
    <row r="3853" spans="23:25" x14ac:dyDescent="0.2">
      <c r="W3853" s="17"/>
      <c r="X3853" s="17"/>
      <c r="Y3853" s="17"/>
    </row>
    <row r="3854" spans="23:25" x14ac:dyDescent="0.2">
      <c r="W3854" s="17"/>
      <c r="X3854" s="17"/>
      <c r="Y3854" s="17"/>
    </row>
    <row r="3855" spans="23:25" x14ac:dyDescent="0.2">
      <c r="W3855" s="17"/>
      <c r="X3855" s="17"/>
      <c r="Y3855" s="17"/>
    </row>
    <row r="3856" spans="23:25" x14ac:dyDescent="0.2">
      <c r="W3856" s="17"/>
      <c r="X3856" s="17"/>
      <c r="Y3856" s="17"/>
    </row>
    <row r="3857" spans="23:25" x14ac:dyDescent="0.2">
      <c r="W3857" s="17"/>
      <c r="X3857" s="17"/>
      <c r="Y3857" s="17"/>
    </row>
    <row r="3858" spans="23:25" x14ac:dyDescent="0.2">
      <c r="W3858" s="17"/>
      <c r="X3858" s="17"/>
      <c r="Y3858" s="17"/>
    </row>
    <row r="3859" spans="23:25" x14ac:dyDescent="0.2">
      <c r="W3859" s="17"/>
      <c r="X3859" s="17"/>
      <c r="Y3859" s="17"/>
    </row>
    <row r="3860" spans="23:25" x14ac:dyDescent="0.2">
      <c r="W3860" s="17"/>
      <c r="X3860" s="17"/>
      <c r="Y3860" s="17"/>
    </row>
    <row r="3861" spans="23:25" x14ac:dyDescent="0.2">
      <c r="W3861" s="17"/>
      <c r="X3861" s="17"/>
      <c r="Y3861" s="17"/>
    </row>
    <row r="3862" spans="23:25" x14ac:dyDescent="0.2">
      <c r="W3862" s="17"/>
      <c r="X3862" s="17"/>
      <c r="Y3862" s="17"/>
    </row>
    <row r="3863" spans="23:25" x14ac:dyDescent="0.2">
      <c r="W3863" s="17"/>
      <c r="X3863" s="17"/>
      <c r="Y3863" s="17"/>
    </row>
    <row r="3864" spans="23:25" x14ac:dyDescent="0.2">
      <c r="W3864" s="17"/>
      <c r="X3864" s="17"/>
      <c r="Y3864" s="17"/>
    </row>
    <row r="3865" spans="23:25" x14ac:dyDescent="0.2">
      <c r="W3865" s="17"/>
      <c r="X3865" s="17"/>
      <c r="Y3865" s="17"/>
    </row>
    <row r="3866" spans="23:25" x14ac:dyDescent="0.2">
      <c r="W3866" s="17"/>
      <c r="X3866" s="17"/>
      <c r="Y3866" s="17"/>
    </row>
    <row r="3867" spans="23:25" x14ac:dyDescent="0.2">
      <c r="W3867" s="17"/>
      <c r="X3867" s="17"/>
      <c r="Y3867" s="17"/>
    </row>
    <row r="3868" spans="23:25" x14ac:dyDescent="0.2">
      <c r="W3868" s="17"/>
      <c r="X3868" s="17"/>
      <c r="Y3868" s="17"/>
    </row>
    <row r="3869" spans="23:25" x14ac:dyDescent="0.2">
      <c r="W3869" s="17"/>
      <c r="X3869" s="17"/>
      <c r="Y3869" s="17"/>
    </row>
    <row r="3870" spans="23:25" x14ac:dyDescent="0.2">
      <c r="W3870" s="17"/>
      <c r="X3870" s="17"/>
      <c r="Y3870" s="17"/>
    </row>
    <row r="3871" spans="23:25" x14ac:dyDescent="0.2">
      <c r="W3871" s="17"/>
      <c r="X3871" s="17"/>
      <c r="Y3871" s="17"/>
    </row>
    <row r="3872" spans="23:25" x14ac:dyDescent="0.2">
      <c r="W3872" s="17"/>
      <c r="X3872" s="17"/>
      <c r="Y3872" s="17"/>
    </row>
    <row r="3873" spans="23:25" x14ac:dyDescent="0.2">
      <c r="W3873" s="17"/>
      <c r="X3873" s="17"/>
      <c r="Y3873" s="17"/>
    </row>
    <row r="3874" spans="23:25" x14ac:dyDescent="0.2">
      <c r="W3874" s="17"/>
      <c r="X3874" s="17"/>
      <c r="Y3874" s="17"/>
    </row>
    <row r="3875" spans="23:25" x14ac:dyDescent="0.2">
      <c r="W3875" s="17"/>
      <c r="X3875" s="17"/>
      <c r="Y3875" s="17"/>
    </row>
    <row r="3876" spans="23:25" x14ac:dyDescent="0.2">
      <c r="W3876" s="17"/>
      <c r="X3876" s="17"/>
      <c r="Y3876" s="17"/>
    </row>
    <row r="3877" spans="23:25" x14ac:dyDescent="0.2">
      <c r="W3877" s="17"/>
      <c r="X3877" s="17"/>
      <c r="Y3877" s="17"/>
    </row>
    <row r="3878" spans="23:25" x14ac:dyDescent="0.2">
      <c r="W3878" s="17"/>
      <c r="X3878" s="17"/>
      <c r="Y3878" s="17"/>
    </row>
    <row r="3879" spans="23:25" x14ac:dyDescent="0.2">
      <c r="W3879" s="17"/>
      <c r="X3879" s="17"/>
      <c r="Y3879" s="17"/>
    </row>
    <row r="3880" spans="23:25" x14ac:dyDescent="0.2">
      <c r="W3880" s="17"/>
      <c r="X3880" s="17"/>
      <c r="Y3880" s="17"/>
    </row>
    <row r="3881" spans="23:25" x14ac:dyDescent="0.2">
      <c r="W3881" s="17"/>
      <c r="X3881" s="17"/>
      <c r="Y3881" s="17"/>
    </row>
    <row r="3882" spans="23:25" x14ac:dyDescent="0.2">
      <c r="W3882" s="17"/>
      <c r="X3882" s="17"/>
      <c r="Y3882" s="17"/>
    </row>
    <row r="3883" spans="23:25" x14ac:dyDescent="0.2">
      <c r="W3883" s="17"/>
      <c r="X3883" s="17"/>
      <c r="Y3883" s="17"/>
    </row>
    <row r="3884" spans="23:25" x14ac:dyDescent="0.2">
      <c r="W3884" s="17"/>
      <c r="X3884" s="17"/>
      <c r="Y3884" s="17"/>
    </row>
    <row r="3885" spans="23:25" x14ac:dyDescent="0.2">
      <c r="W3885" s="17"/>
      <c r="X3885" s="17"/>
      <c r="Y3885" s="17"/>
    </row>
    <row r="3886" spans="23:25" x14ac:dyDescent="0.2">
      <c r="W3886" s="17"/>
      <c r="X3886" s="17"/>
      <c r="Y3886" s="17"/>
    </row>
    <row r="3887" spans="23:25" x14ac:dyDescent="0.2">
      <c r="W3887" s="17"/>
      <c r="X3887" s="17"/>
      <c r="Y3887" s="17"/>
    </row>
    <row r="3888" spans="23:25" x14ac:dyDescent="0.2">
      <c r="W3888" s="17"/>
      <c r="X3888" s="17"/>
      <c r="Y3888" s="17"/>
    </row>
    <row r="3889" spans="23:25" x14ac:dyDescent="0.2">
      <c r="W3889" s="17"/>
      <c r="X3889" s="17"/>
      <c r="Y3889" s="17"/>
    </row>
    <row r="3890" spans="23:25" x14ac:dyDescent="0.2">
      <c r="W3890" s="17"/>
      <c r="X3890" s="17"/>
      <c r="Y3890" s="17"/>
    </row>
    <row r="3891" spans="23:25" x14ac:dyDescent="0.2">
      <c r="W3891" s="17"/>
      <c r="X3891" s="17"/>
      <c r="Y3891" s="17"/>
    </row>
    <row r="3892" spans="23:25" x14ac:dyDescent="0.2">
      <c r="W3892" s="17"/>
      <c r="X3892" s="17"/>
      <c r="Y3892" s="17"/>
    </row>
    <row r="3893" spans="23:25" x14ac:dyDescent="0.2">
      <c r="W3893" s="17"/>
      <c r="X3893" s="17"/>
      <c r="Y3893" s="17"/>
    </row>
    <row r="3894" spans="23:25" x14ac:dyDescent="0.2">
      <c r="W3894" s="17"/>
      <c r="X3894" s="17"/>
      <c r="Y3894" s="17"/>
    </row>
    <row r="3895" spans="23:25" x14ac:dyDescent="0.2">
      <c r="W3895" s="17"/>
      <c r="X3895" s="17"/>
      <c r="Y3895" s="17"/>
    </row>
    <row r="3896" spans="23:25" x14ac:dyDescent="0.2">
      <c r="W3896" s="17"/>
      <c r="X3896" s="17"/>
      <c r="Y3896" s="17"/>
    </row>
    <row r="3897" spans="23:25" x14ac:dyDescent="0.2">
      <c r="W3897" s="17"/>
      <c r="X3897" s="17"/>
      <c r="Y3897" s="17"/>
    </row>
    <row r="3898" spans="23:25" x14ac:dyDescent="0.2">
      <c r="W3898" s="17"/>
      <c r="X3898" s="17"/>
      <c r="Y3898" s="17"/>
    </row>
    <row r="3899" spans="23:25" x14ac:dyDescent="0.2">
      <c r="W3899" s="17"/>
      <c r="X3899" s="17"/>
      <c r="Y3899" s="17"/>
    </row>
    <row r="3900" spans="23:25" x14ac:dyDescent="0.2">
      <c r="W3900" s="17"/>
      <c r="X3900" s="17"/>
      <c r="Y3900" s="17"/>
    </row>
    <row r="3901" spans="23:25" x14ac:dyDescent="0.2">
      <c r="W3901" s="17"/>
      <c r="X3901" s="17"/>
      <c r="Y3901" s="17"/>
    </row>
    <row r="3902" spans="23:25" x14ac:dyDescent="0.2">
      <c r="W3902" s="17"/>
      <c r="X3902" s="17"/>
      <c r="Y3902" s="17"/>
    </row>
    <row r="3903" spans="23:25" x14ac:dyDescent="0.2">
      <c r="W3903" s="17"/>
      <c r="X3903" s="17"/>
      <c r="Y3903" s="17"/>
    </row>
    <row r="3904" spans="23:25" x14ac:dyDescent="0.2">
      <c r="W3904" s="17"/>
      <c r="X3904" s="17"/>
      <c r="Y3904" s="17"/>
    </row>
    <row r="3905" spans="23:25" x14ac:dyDescent="0.2">
      <c r="W3905" s="17"/>
      <c r="X3905" s="17"/>
      <c r="Y3905" s="17"/>
    </row>
    <row r="3906" spans="23:25" x14ac:dyDescent="0.2">
      <c r="W3906" s="17"/>
      <c r="X3906" s="17"/>
      <c r="Y3906" s="17"/>
    </row>
    <row r="3907" spans="23:25" x14ac:dyDescent="0.2">
      <c r="W3907" s="17"/>
      <c r="X3907" s="17"/>
      <c r="Y3907" s="17"/>
    </row>
    <row r="3908" spans="23:25" x14ac:dyDescent="0.2">
      <c r="W3908" s="17"/>
      <c r="X3908" s="17"/>
      <c r="Y3908" s="17"/>
    </row>
    <row r="3909" spans="23:25" x14ac:dyDescent="0.2">
      <c r="W3909" s="17"/>
      <c r="X3909" s="17"/>
      <c r="Y3909" s="17"/>
    </row>
    <row r="3910" spans="23:25" x14ac:dyDescent="0.2">
      <c r="W3910" s="17"/>
      <c r="X3910" s="17"/>
      <c r="Y3910" s="17"/>
    </row>
    <row r="3911" spans="23:25" x14ac:dyDescent="0.2">
      <c r="W3911" s="17"/>
      <c r="X3911" s="17"/>
      <c r="Y3911" s="17"/>
    </row>
    <row r="3912" spans="23:25" x14ac:dyDescent="0.2">
      <c r="W3912" s="17"/>
      <c r="X3912" s="17"/>
      <c r="Y3912" s="17"/>
    </row>
    <row r="3913" spans="23:25" x14ac:dyDescent="0.2">
      <c r="W3913" s="17"/>
      <c r="X3913" s="17"/>
      <c r="Y3913" s="17"/>
    </row>
    <row r="3914" spans="23:25" x14ac:dyDescent="0.2">
      <c r="W3914" s="17"/>
      <c r="X3914" s="17"/>
      <c r="Y3914" s="17"/>
    </row>
    <row r="3915" spans="23:25" x14ac:dyDescent="0.2">
      <c r="W3915" s="17"/>
      <c r="X3915" s="17"/>
      <c r="Y3915" s="17"/>
    </row>
    <row r="3916" spans="23:25" x14ac:dyDescent="0.2">
      <c r="W3916" s="17"/>
      <c r="X3916" s="17"/>
      <c r="Y3916" s="17"/>
    </row>
    <row r="3917" spans="23:25" x14ac:dyDescent="0.2">
      <c r="W3917" s="17"/>
      <c r="X3917" s="17"/>
      <c r="Y3917" s="17"/>
    </row>
    <row r="3918" spans="23:25" x14ac:dyDescent="0.2">
      <c r="W3918" s="17"/>
      <c r="X3918" s="17"/>
      <c r="Y3918" s="17"/>
    </row>
    <row r="3919" spans="23:25" x14ac:dyDescent="0.2">
      <c r="W3919" s="17"/>
      <c r="X3919" s="17"/>
      <c r="Y3919" s="17"/>
    </row>
    <row r="3920" spans="23:25" x14ac:dyDescent="0.2">
      <c r="W3920" s="17"/>
      <c r="X3920" s="17"/>
      <c r="Y3920" s="17"/>
    </row>
    <row r="3921" spans="23:25" x14ac:dyDescent="0.2">
      <c r="W3921" s="17"/>
      <c r="X3921" s="17"/>
      <c r="Y3921" s="17"/>
    </row>
    <row r="3922" spans="23:25" x14ac:dyDescent="0.2">
      <c r="W3922" s="17"/>
      <c r="X3922" s="17"/>
      <c r="Y3922" s="17"/>
    </row>
    <row r="3923" spans="23:25" x14ac:dyDescent="0.2">
      <c r="W3923" s="17"/>
      <c r="X3923" s="17"/>
      <c r="Y3923" s="17"/>
    </row>
    <row r="3924" spans="23:25" x14ac:dyDescent="0.2">
      <c r="W3924" s="17"/>
      <c r="X3924" s="17"/>
      <c r="Y3924" s="17"/>
    </row>
    <row r="3925" spans="23:25" x14ac:dyDescent="0.2">
      <c r="W3925" s="17"/>
      <c r="X3925" s="17"/>
      <c r="Y3925" s="17"/>
    </row>
    <row r="3926" spans="23:25" x14ac:dyDescent="0.2">
      <c r="W3926" s="17"/>
      <c r="X3926" s="17"/>
      <c r="Y3926" s="17"/>
    </row>
    <row r="3927" spans="23:25" x14ac:dyDescent="0.2">
      <c r="W3927" s="17"/>
      <c r="X3927" s="17"/>
      <c r="Y3927" s="17"/>
    </row>
    <row r="3928" spans="23:25" x14ac:dyDescent="0.2">
      <c r="W3928" s="17"/>
      <c r="X3928" s="17"/>
      <c r="Y3928" s="17"/>
    </row>
    <row r="3929" spans="23:25" x14ac:dyDescent="0.2">
      <c r="W3929" s="17"/>
      <c r="X3929" s="17"/>
      <c r="Y3929" s="17"/>
    </row>
    <row r="3930" spans="23:25" x14ac:dyDescent="0.2">
      <c r="W3930" s="17"/>
      <c r="X3930" s="17"/>
      <c r="Y3930" s="17"/>
    </row>
    <row r="3931" spans="23:25" x14ac:dyDescent="0.2">
      <c r="W3931" s="17"/>
      <c r="X3931" s="17"/>
      <c r="Y3931" s="17"/>
    </row>
    <row r="3932" spans="23:25" x14ac:dyDescent="0.2">
      <c r="W3932" s="17"/>
      <c r="X3932" s="17"/>
      <c r="Y3932" s="17"/>
    </row>
    <row r="3933" spans="23:25" x14ac:dyDescent="0.2">
      <c r="W3933" s="17"/>
      <c r="X3933" s="17"/>
      <c r="Y3933" s="17"/>
    </row>
    <row r="3934" spans="23:25" x14ac:dyDescent="0.2">
      <c r="W3934" s="17"/>
      <c r="X3934" s="17"/>
      <c r="Y3934" s="17"/>
    </row>
    <row r="3935" spans="23:25" x14ac:dyDescent="0.2">
      <c r="W3935" s="17"/>
      <c r="X3935" s="17"/>
      <c r="Y3935" s="17"/>
    </row>
    <row r="3936" spans="23:25" x14ac:dyDescent="0.2">
      <c r="W3936" s="17"/>
      <c r="X3936" s="17"/>
      <c r="Y3936" s="17"/>
    </row>
    <row r="3937" spans="23:25" x14ac:dyDescent="0.2">
      <c r="W3937" s="17"/>
      <c r="X3937" s="17"/>
      <c r="Y3937" s="17"/>
    </row>
    <row r="3938" spans="23:25" x14ac:dyDescent="0.2">
      <c r="W3938" s="17"/>
      <c r="X3938" s="17"/>
      <c r="Y3938" s="17"/>
    </row>
    <row r="3939" spans="23:25" x14ac:dyDescent="0.2">
      <c r="W3939" s="17"/>
      <c r="X3939" s="17"/>
      <c r="Y3939" s="17"/>
    </row>
    <row r="3940" spans="23:25" x14ac:dyDescent="0.2">
      <c r="W3940" s="17"/>
      <c r="X3940" s="17"/>
      <c r="Y3940" s="17"/>
    </row>
    <row r="3941" spans="23:25" x14ac:dyDescent="0.2">
      <c r="W3941" s="17"/>
      <c r="X3941" s="17"/>
      <c r="Y3941" s="17"/>
    </row>
    <row r="3942" spans="23:25" x14ac:dyDescent="0.2">
      <c r="W3942" s="17"/>
      <c r="X3942" s="17"/>
      <c r="Y3942" s="17"/>
    </row>
    <row r="3943" spans="23:25" x14ac:dyDescent="0.2">
      <c r="W3943" s="17"/>
      <c r="X3943" s="17"/>
      <c r="Y3943" s="17"/>
    </row>
    <row r="3944" spans="23:25" x14ac:dyDescent="0.2">
      <c r="W3944" s="17"/>
      <c r="X3944" s="17"/>
      <c r="Y3944" s="17"/>
    </row>
    <row r="3945" spans="23:25" x14ac:dyDescent="0.2">
      <c r="W3945" s="17"/>
      <c r="X3945" s="17"/>
      <c r="Y3945" s="17"/>
    </row>
    <row r="3946" spans="23:25" x14ac:dyDescent="0.2">
      <c r="W3946" s="17"/>
      <c r="X3946" s="17"/>
      <c r="Y3946" s="17"/>
    </row>
    <row r="3947" spans="23:25" x14ac:dyDescent="0.2">
      <c r="W3947" s="17"/>
      <c r="X3947" s="17"/>
      <c r="Y3947" s="17"/>
    </row>
    <row r="3948" spans="23:25" x14ac:dyDescent="0.2">
      <c r="W3948" s="17"/>
      <c r="X3948" s="17"/>
      <c r="Y3948" s="17"/>
    </row>
    <row r="3949" spans="23:25" x14ac:dyDescent="0.2">
      <c r="W3949" s="17"/>
      <c r="X3949" s="17"/>
      <c r="Y3949" s="17"/>
    </row>
    <row r="3950" spans="23:25" x14ac:dyDescent="0.2">
      <c r="W3950" s="17"/>
      <c r="X3950" s="17"/>
      <c r="Y3950" s="17"/>
    </row>
    <row r="3951" spans="23:25" x14ac:dyDescent="0.2">
      <c r="W3951" s="17"/>
      <c r="X3951" s="17"/>
      <c r="Y3951" s="17"/>
    </row>
    <row r="3952" spans="23:25" x14ac:dyDescent="0.2">
      <c r="W3952" s="17"/>
      <c r="X3952" s="17"/>
      <c r="Y3952" s="17"/>
    </row>
    <row r="3953" spans="23:25" x14ac:dyDescent="0.2">
      <c r="W3953" s="17"/>
      <c r="X3953" s="17"/>
      <c r="Y3953" s="17"/>
    </row>
    <row r="3954" spans="23:25" x14ac:dyDescent="0.2">
      <c r="W3954" s="17"/>
      <c r="X3954" s="17"/>
      <c r="Y3954" s="17"/>
    </row>
    <row r="3955" spans="23:25" x14ac:dyDescent="0.2">
      <c r="W3955" s="17"/>
      <c r="X3955" s="17"/>
      <c r="Y3955" s="17"/>
    </row>
    <row r="3956" spans="23:25" x14ac:dyDescent="0.2">
      <c r="W3956" s="17"/>
      <c r="X3956" s="17"/>
      <c r="Y3956" s="17"/>
    </row>
    <row r="3957" spans="23:25" x14ac:dyDescent="0.2">
      <c r="W3957" s="17"/>
      <c r="X3957" s="17"/>
      <c r="Y3957" s="17"/>
    </row>
    <row r="3958" spans="23:25" x14ac:dyDescent="0.2">
      <c r="W3958" s="17"/>
      <c r="X3958" s="17"/>
      <c r="Y3958" s="17"/>
    </row>
    <row r="3959" spans="23:25" x14ac:dyDescent="0.2">
      <c r="W3959" s="17"/>
      <c r="X3959" s="17"/>
      <c r="Y3959" s="17"/>
    </row>
    <row r="3960" spans="23:25" x14ac:dyDescent="0.2">
      <c r="W3960" s="17"/>
      <c r="X3960" s="17"/>
      <c r="Y3960" s="17"/>
    </row>
    <row r="3961" spans="23:25" x14ac:dyDescent="0.2">
      <c r="W3961" s="17"/>
      <c r="X3961" s="17"/>
      <c r="Y3961" s="17"/>
    </row>
    <row r="3962" spans="23:25" x14ac:dyDescent="0.2">
      <c r="W3962" s="17"/>
      <c r="X3962" s="17"/>
      <c r="Y3962" s="17"/>
    </row>
    <row r="3963" spans="23:25" x14ac:dyDescent="0.2">
      <c r="W3963" s="17"/>
      <c r="X3963" s="17"/>
      <c r="Y3963" s="17"/>
    </row>
    <row r="3964" spans="23:25" x14ac:dyDescent="0.2">
      <c r="W3964" s="17"/>
      <c r="X3964" s="17"/>
      <c r="Y3964" s="17"/>
    </row>
    <row r="3965" spans="23:25" x14ac:dyDescent="0.2">
      <c r="W3965" s="17"/>
      <c r="X3965" s="17"/>
      <c r="Y3965" s="17"/>
    </row>
    <row r="3966" spans="23:25" x14ac:dyDescent="0.2">
      <c r="W3966" s="17"/>
      <c r="X3966" s="17"/>
      <c r="Y3966" s="17"/>
    </row>
    <row r="3967" spans="23:25" x14ac:dyDescent="0.2">
      <c r="W3967" s="17"/>
      <c r="X3967" s="17"/>
      <c r="Y3967" s="17"/>
    </row>
    <row r="3968" spans="23:25" x14ac:dyDescent="0.2">
      <c r="W3968" s="17"/>
      <c r="X3968" s="17"/>
      <c r="Y3968" s="17"/>
    </row>
    <row r="3969" spans="23:25" x14ac:dyDescent="0.2">
      <c r="W3969" s="17"/>
      <c r="X3969" s="17"/>
      <c r="Y3969" s="17"/>
    </row>
    <row r="3970" spans="23:25" x14ac:dyDescent="0.2">
      <c r="W3970" s="17"/>
      <c r="X3970" s="17"/>
      <c r="Y3970" s="17"/>
    </row>
    <row r="3971" spans="23:25" x14ac:dyDescent="0.2">
      <c r="W3971" s="17"/>
      <c r="X3971" s="17"/>
      <c r="Y3971" s="17"/>
    </row>
    <row r="3972" spans="23:25" x14ac:dyDescent="0.2">
      <c r="W3972" s="17"/>
      <c r="X3972" s="17"/>
      <c r="Y3972" s="17"/>
    </row>
    <row r="3973" spans="23:25" x14ac:dyDescent="0.2">
      <c r="W3973" s="17"/>
      <c r="X3973" s="17"/>
      <c r="Y3973" s="17"/>
    </row>
    <row r="3974" spans="23:25" x14ac:dyDescent="0.2">
      <c r="W3974" s="17"/>
      <c r="X3974" s="17"/>
      <c r="Y3974" s="17"/>
    </row>
    <row r="3975" spans="23:25" x14ac:dyDescent="0.2">
      <c r="W3975" s="17"/>
      <c r="X3975" s="17"/>
      <c r="Y3975" s="17"/>
    </row>
    <row r="3976" spans="23:25" x14ac:dyDescent="0.2">
      <c r="W3976" s="17"/>
      <c r="X3976" s="17"/>
      <c r="Y3976" s="17"/>
    </row>
    <row r="3977" spans="23:25" x14ac:dyDescent="0.2">
      <c r="W3977" s="17"/>
      <c r="X3977" s="17"/>
      <c r="Y3977" s="17"/>
    </row>
    <row r="3978" spans="23:25" x14ac:dyDescent="0.2">
      <c r="W3978" s="17"/>
      <c r="X3978" s="17"/>
      <c r="Y3978" s="17"/>
    </row>
    <row r="3979" spans="23:25" x14ac:dyDescent="0.2">
      <c r="W3979" s="17"/>
      <c r="X3979" s="17"/>
      <c r="Y3979" s="17"/>
    </row>
    <row r="3980" spans="23:25" x14ac:dyDescent="0.2">
      <c r="W3980" s="17"/>
      <c r="X3980" s="17"/>
      <c r="Y3980" s="17"/>
    </row>
    <row r="3981" spans="23:25" x14ac:dyDescent="0.2">
      <c r="W3981" s="17"/>
      <c r="X3981" s="17"/>
      <c r="Y3981" s="17"/>
    </row>
    <row r="3982" spans="23:25" x14ac:dyDescent="0.2">
      <c r="W3982" s="17"/>
      <c r="X3982" s="17"/>
      <c r="Y3982" s="17"/>
    </row>
    <row r="3983" spans="23:25" x14ac:dyDescent="0.2">
      <c r="W3983" s="17"/>
      <c r="X3983" s="17"/>
      <c r="Y3983" s="17"/>
    </row>
    <row r="3984" spans="23:25" x14ac:dyDescent="0.2">
      <c r="W3984" s="17"/>
      <c r="X3984" s="17"/>
      <c r="Y3984" s="17"/>
    </row>
    <row r="3985" spans="23:25" x14ac:dyDescent="0.2">
      <c r="W3985" s="17"/>
      <c r="X3985" s="17"/>
      <c r="Y3985" s="17"/>
    </row>
    <row r="3986" spans="23:25" x14ac:dyDescent="0.2">
      <c r="W3986" s="17"/>
      <c r="X3986" s="17"/>
      <c r="Y3986" s="17"/>
    </row>
    <row r="3987" spans="23:25" x14ac:dyDescent="0.2">
      <c r="W3987" s="17"/>
      <c r="X3987" s="17"/>
      <c r="Y3987" s="17"/>
    </row>
    <row r="3988" spans="23:25" x14ac:dyDescent="0.2">
      <c r="W3988" s="17"/>
      <c r="X3988" s="17"/>
      <c r="Y3988" s="17"/>
    </row>
    <row r="3989" spans="23:25" x14ac:dyDescent="0.2">
      <c r="W3989" s="17"/>
      <c r="X3989" s="17"/>
      <c r="Y3989" s="17"/>
    </row>
    <row r="3990" spans="23:25" x14ac:dyDescent="0.2">
      <c r="W3990" s="17"/>
      <c r="X3990" s="17"/>
      <c r="Y3990" s="17"/>
    </row>
    <row r="3991" spans="23:25" x14ac:dyDescent="0.2">
      <c r="W3991" s="17"/>
      <c r="X3991" s="17"/>
      <c r="Y3991" s="17"/>
    </row>
    <row r="3992" spans="23:25" x14ac:dyDescent="0.2">
      <c r="W3992" s="17"/>
      <c r="X3992" s="17"/>
      <c r="Y3992" s="17"/>
    </row>
    <row r="3993" spans="23:25" x14ac:dyDescent="0.2">
      <c r="W3993" s="17"/>
      <c r="X3993" s="17"/>
      <c r="Y3993" s="17"/>
    </row>
    <row r="3994" spans="23:25" x14ac:dyDescent="0.2">
      <c r="W3994" s="17"/>
      <c r="X3994" s="17"/>
      <c r="Y3994" s="17"/>
    </row>
    <row r="3995" spans="23:25" x14ac:dyDescent="0.2">
      <c r="W3995" s="17"/>
      <c r="X3995" s="17"/>
      <c r="Y3995" s="17"/>
    </row>
    <row r="3996" spans="23:25" x14ac:dyDescent="0.2">
      <c r="W3996" s="17"/>
      <c r="X3996" s="17"/>
      <c r="Y3996" s="17"/>
    </row>
    <row r="3997" spans="23:25" x14ac:dyDescent="0.2">
      <c r="W3997" s="17"/>
      <c r="X3997" s="17"/>
      <c r="Y3997" s="17"/>
    </row>
    <row r="3998" spans="23:25" x14ac:dyDescent="0.2">
      <c r="W3998" s="17"/>
      <c r="X3998" s="17"/>
      <c r="Y3998" s="17"/>
    </row>
    <row r="3999" spans="23:25" x14ac:dyDescent="0.2">
      <c r="W3999" s="17"/>
      <c r="X3999" s="17"/>
      <c r="Y3999" s="17"/>
    </row>
    <row r="4000" spans="23:25" x14ac:dyDescent="0.2">
      <c r="W4000" s="17"/>
      <c r="X4000" s="17"/>
      <c r="Y4000" s="17"/>
    </row>
    <row r="4001" spans="23:25" x14ac:dyDescent="0.2">
      <c r="W4001" s="17"/>
      <c r="X4001" s="17"/>
      <c r="Y4001" s="17"/>
    </row>
    <row r="4002" spans="23:25" x14ac:dyDescent="0.2">
      <c r="W4002" s="17"/>
      <c r="X4002" s="17"/>
      <c r="Y4002" s="17"/>
    </row>
    <row r="4003" spans="23:25" x14ac:dyDescent="0.2">
      <c r="W4003" s="17"/>
      <c r="X4003" s="17"/>
      <c r="Y4003" s="17"/>
    </row>
    <row r="4004" spans="23:25" x14ac:dyDescent="0.2">
      <c r="W4004" s="17"/>
      <c r="X4004" s="17"/>
      <c r="Y4004" s="17"/>
    </row>
    <row r="4005" spans="23:25" x14ac:dyDescent="0.2">
      <c r="W4005" s="17"/>
      <c r="X4005" s="17"/>
      <c r="Y4005" s="17"/>
    </row>
    <row r="4006" spans="23:25" x14ac:dyDescent="0.2">
      <c r="W4006" s="17"/>
      <c r="X4006" s="17"/>
      <c r="Y4006" s="17"/>
    </row>
    <row r="4007" spans="23:25" x14ac:dyDescent="0.2">
      <c r="W4007" s="17"/>
      <c r="X4007" s="17"/>
      <c r="Y4007" s="17"/>
    </row>
    <row r="4008" spans="23:25" x14ac:dyDescent="0.2">
      <c r="W4008" s="17"/>
      <c r="X4008" s="17"/>
      <c r="Y4008" s="17"/>
    </row>
    <row r="4009" spans="23:25" x14ac:dyDescent="0.2">
      <c r="W4009" s="17"/>
      <c r="X4009" s="17"/>
      <c r="Y4009" s="17"/>
    </row>
    <row r="4010" spans="23:25" x14ac:dyDescent="0.2">
      <c r="W4010" s="17"/>
      <c r="X4010" s="17"/>
      <c r="Y4010" s="17"/>
    </row>
    <row r="4011" spans="23:25" x14ac:dyDescent="0.2">
      <c r="W4011" s="17"/>
      <c r="X4011" s="17"/>
      <c r="Y4011" s="17"/>
    </row>
    <row r="4012" spans="23:25" x14ac:dyDescent="0.2">
      <c r="W4012" s="17"/>
      <c r="X4012" s="17"/>
      <c r="Y4012" s="17"/>
    </row>
    <row r="4013" spans="23:25" x14ac:dyDescent="0.2">
      <c r="W4013" s="17"/>
      <c r="X4013" s="17"/>
      <c r="Y4013" s="17"/>
    </row>
    <row r="4014" spans="23:25" x14ac:dyDescent="0.2">
      <c r="W4014" s="17"/>
      <c r="X4014" s="17"/>
      <c r="Y4014" s="17"/>
    </row>
    <row r="4015" spans="23:25" x14ac:dyDescent="0.2">
      <c r="W4015" s="17"/>
      <c r="X4015" s="17"/>
      <c r="Y4015" s="17"/>
    </row>
    <row r="4016" spans="23:25" x14ac:dyDescent="0.2">
      <c r="W4016" s="17"/>
      <c r="X4016" s="17"/>
      <c r="Y4016" s="17"/>
    </row>
    <row r="4017" spans="23:25" x14ac:dyDescent="0.2">
      <c r="W4017" s="17"/>
      <c r="X4017" s="17"/>
      <c r="Y4017" s="17"/>
    </row>
    <row r="4018" spans="23:25" x14ac:dyDescent="0.2">
      <c r="W4018" s="17"/>
      <c r="X4018" s="17"/>
      <c r="Y4018" s="17"/>
    </row>
    <row r="4019" spans="23:25" x14ac:dyDescent="0.2">
      <c r="W4019" s="17"/>
      <c r="X4019" s="17"/>
      <c r="Y4019" s="17"/>
    </row>
    <row r="4020" spans="23:25" x14ac:dyDescent="0.2">
      <c r="W4020" s="17"/>
      <c r="X4020" s="17"/>
      <c r="Y4020" s="17"/>
    </row>
    <row r="4021" spans="23:25" x14ac:dyDescent="0.2">
      <c r="W4021" s="17"/>
      <c r="X4021" s="17"/>
      <c r="Y4021" s="17"/>
    </row>
    <row r="4022" spans="23:25" x14ac:dyDescent="0.2">
      <c r="W4022" s="17"/>
      <c r="X4022" s="17"/>
      <c r="Y4022" s="17"/>
    </row>
    <row r="4023" spans="23:25" x14ac:dyDescent="0.2">
      <c r="W4023" s="17"/>
      <c r="X4023" s="17"/>
      <c r="Y4023" s="17"/>
    </row>
    <row r="4024" spans="23:25" x14ac:dyDescent="0.2">
      <c r="W4024" s="17"/>
      <c r="X4024" s="17"/>
      <c r="Y4024" s="17"/>
    </row>
    <row r="4025" spans="23:25" x14ac:dyDescent="0.2">
      <c r="W4025" s="17"/>
      <c r="X4025" s="17"/>
      <c r="Y4025" s="17"/>
    </row>
    <row r="4026" spans="23:25" x14ac:dyDescent="0.2">
      <c r="W4026" s="17"/>
      <c r="X4026" s="17"/>
      <c r="Y4026" s="17"/>
    </row>
    <row r="4027" spans="23:25" x14ac:dyDescent="0.2">
      <c r="W4027" s="17"/>
      <c r="X4027" s="17"/>
      <c r="Y4027" s="17"/>
    </row>
    <row r="4028" spans="23:25" x14ac:dyDescent="0.2">
      <c r="W4028" s="17"/>
      <c r="X4028" s="17"/>
      <c r="Y4028" s="17"/>
    </row>
    <row r="4029" spans="23:25" x14ac:dyDescent="0.2">
      <c r="W4029" s="17"/>
      <c r="X4029" s="17"/>
      <c r="Y4029" s="17"/>
    </row>
    <row r="4030" spans="23:25" x14ac:dyDescent="0.2">
      <c r="W4030" s="17"/>
      <c r="X4030" s="17"/>
      <c r="Y4030" s="17"/>
    </row>
    <row r="4031" spans="23:25" x14ac:dyDescent="0.2">
      <c r="W4031" s="17"/>
      <c r="X4031" s="17"/>
      <c r="Y4031" s="17"/>
    </row>
    <row r="4032" spans="23:25" x14ac:dyDescent="0.2">
      <c r="W4032" s="17"/>
      <c r="X4032" s="17"/>
      <c r="Y4032" s="17"/>
    </row>
    <row r="4033" spans="23:25" x14ac:dyDescent="0.2">
      <c r="W4033" s="17"/>
      <c r="X4033" s="17"/>
      <c r="Y4033" s="17"/>
    </row>
    <row r="4034" spans="23:25" x14ac:dyDescent="0.2">
      <c r="W4034" s="17"/>
      <c r="X4034" s="17"/>
      <c r="Y4034" s="17"/>
    </row>
    <row r="4035" spans="23:25" x14ac:dyDescent="0.2">
      <c r="W4035" s="17"/>
      <c r="X4035" s="17"/>
      <c r="Y4035" s="17"/>
    </row>
    <row r="4036" spans="23:25" x14ac:dyDescent="0.2">
      <c r="W4036" s="17"/>
      <c r="X4036" s="17"/>
      <c r="Y4036" s="17"/>
    </row>
    <row r="4037" spans="23:25" x14ac:dyDescent="0.2">
      <c r="W4037" s="17"/>
      <c r="X4037" s="17"/>
      <c r="Y4037" s="17"/>
    </row>
    <row r="4038" spans="23:25" x14ac:dyDescent="0.2">
      <c r="W4038" s="17"/>
      <c r="X4038" s="17"/>
      <c r="Y4038" s="17"/>
    </row>
    <row r="4039" spans="23:25" x14ac:dyDescent="0.2">
      <c r="W4039" s="17"/>
      <c r="X4039" s="17"/>
      <c r="Y4039" s="17"/>
    </row>
    <row r="4040" spans="23:25" x14ac:dyDescent="0.2">
      <c r="W4040" s="17"/>
      <c r="X4040" s="17"/>
      <c r="Y4040" s="17"/>
    </row>
    <row r="4041" spans="23:25" x14ac:dyDescent="0.2">
      <c r="W4041" s="17"/>
      <c r="X4041" s="17"/>
      <c r="Y4041" s="17"/>
    </row>
    <row r="4042" spans="23:25" x14ac:dyDescent="0.2">
      <c r="W4042" s="17"/>
      <c r="X4042" s="17"/>
      <c r="Y4042" s="17"/>
    </row>
    <row r="4043" spans="23:25" x14ac:dyDescent="0.2">
      <c r="W4043" s="17"/>
      <c r="X4043" s="17"/>
      <c r="Y4043" s="17"/>
    </row>
    <row r="4044" spans="23:25" x14ac:dyDescent="0.2">
      <c r="W4044" s="17"/>
      <c r="X4044" s="17"/>
      <c r="Y4044" s="17"/>
    </row>
    <row r="4045" spans="23:25" x14ac:dyDescent="0.2">
      <c r="W4045" s="17"/>
      <c r="X4045" s="17"/>
      <c r="Y4045" s="17"/>
    </row>
    <row r="4046" spans="23:25" x14ac:dyDescent="0.2">
      <c r="W4046" s="17"/>
      <c r="X4046" s="17"/>
      <c r="Y4046" s="17"/>
    </row>
    <row r="4047" spans="23:25" x14ac:dyDescent="0.2">
      <c r="W4047" s="17"/>
      <c r="X4047" s="17"/>
      <c r="Y4047" s="17"/>
    </row>
    <row r="4048" spans="23:25" x14ac:dyDescent="0.2">
      <c r="W4048" s="17"/>
      <c r="X4048" s="17"/>
      <c r="Y4048" s="17"/>
    </row>
    <row r="4049" spans="23:25" x14ac:dyDescent="0.2">
      <c r="W4049" s="17"/>
      <c r="X4049" s="17"/>
      <c r="Y4049" s="17"/>
    </row>
    <row r="4050" spans="23:25" x14ac:dyDescent="0.2">
      <c r="W4050" s="17"/>
      <c r="X4050" s="17"/>
      <c r="Y4050" s="17"/>
    </row>
    <row r="4051" spans="23:25" x14ac:dyDescent="0.2">
      <c r="W4051" s="17"/>
      <c r="X4051" s="17"/>
      <c r="Y4051" s="17"/>
    </row>
    <row r="4052" spans="23:25" x14ac:dyDescent="0.2">
      <c r="W4052" s="17"/>
      <c r="X4052" s="17"/>
      <c r="Y4052" s="17"/>
    </row>
    <row r="4053" spans="23:25" x14ac:dyDescent="0.2">
      <c r="W4053" s="17"/>
      <c r="X4053" s="17"/>
      <c r="Y4053" s="17"/>
    </row>
    <row r="4054" spans="23:25" x14ac:dyDescent="0.2">
      <c r="W4054" s="17"/>
      <c r="X4054" s="17"/>
      <c r="Y4054" s="17"/>
    </row>
    <row r="4055" spans="23:25" x14ac:dyDescent="0.2">
      <c r="W4055" s="17"/>
      <c r="X4055" s="17"/>
      <c r="Y4055" s="17"/>
    </row>
    <row r="4056" spans="23:25" x14ac:dyDescent="0.2">
      <c r="W4056" s="17"/>
      <c r="X4056" s="17"/>
      <c r="Y4056" s="17"/>
    </row>
    <row r="4057" spans="23:25" x14ac:dyDescent="0.2">
      <c r="W4057" s="17"/>
      <c r="X4057" s="17"/>
      <c r="Y4057" s="17"/>
    </row>
    <row r="4058" spans="23:25" x14ac:dyDescent="0.2">
      <c r="W4058" s="17"/>
      <c r="X4058" s="17"/>
      <c r="Y4058" s="17"/>
    </row>
    <row r="4059" spans="23:25" x14ac:dyDescent="0.2">
      <c r="W4059" s="17"/>
      <c r="X4059" s="17"/>
      <c r="Y4059" s="17"/>
    </row>
    <row r="4060" spans="23:25" x14ac:dyDescent="0.2">
      <c r="W4060" s="17"/>
      <c r="X4060" s="17"/>
      <c r="Y4060" s="17"/>
    </row>
    <row r="4061" spans="23:25" x14ac:dyDescent="0.2">
      <c r="W4061" s="17"/>
      <c r="X4061" s="17"/>
      <c r="Y4061" s="17"/>
    </row>
    <row r="4062" spans="23:25" x14ac:dyDescent="0.2">
      <c r="W4062" s="17"/>
      <c r="X4062" s="17"/>
      <c r="Y4062" s="17"/>
    </row>
    <row r="4063" spans="23:25" x14ac:dyDescent="0.2">
      <c r="W4063" s="17"/>
      <c r="X4063" s="17"/>
      <c r="Y4063" s="17"/>
    </row>
    <row r="4064" spans="23:25" x14ac:dyDescent="0.2">
      <c r="W4064" s="17"/>
      <c r="X4064" s="17"/>
      <c r="Y4064" s="17"/>
    </row>
    <row r="4065" spans="23:25" x14ac:dyDescent="0.2">
      <c r="W4065" s="17"/>
      <c r="X4065" s="17"/>
      <c r="Y4065" s="17"/>
    </row>
    <row r="4066" spans="23:25" x14ac:dyDescent="0.2">
      <c r="W4066" s="17"/>
      <c r="X4066" s="17"/>
      <c r="Y4066" s="17"/>
    </row>
    <row r="4067" spans="23:25" x14ac:dyDescent="0.2">
      <c r="W4067" s="17"/>
      <c r="X4067" s="17"/>
      <c r="Y4067" s="17"/>
    </row>
    <row r="4068" spans="23:25" x14ac:dyDescent="0.2">
      <c r="W4068" s="17"/>
      <c r="X4068" s="17"/>
      <c r="Y4068" s="17"/>
    </row>
    <row r="4069" spans="23:25" x14ac:dyDescent="0.2">
      <c r="W4069" s="17"/>
      <c r="X4069" s="17"/>
      <c r="Y4069" s="17"/>
    </row>
    <row r="4070" spans="23:25" x14ac:dyDescent="0.2">
      <c r="W4070" s="17"/>
      <c r="X4070" s="17"/>
      <c r="Y4070" s="17"/>
    </row>
    <row r="4071" spans="23:25" x14ac:dyDescent="0.2">
      <c r="W4071" s="17"/>
      <c r="X4071" s="17"/>
      <c r="Y4071" s="17"/>
    </row>
    <row r="4072" spans="23:25" x14ac:dyDescent="0.2">
      <c r="W4072" s="17"/>
      <c r="X4072" s="17"/>
      <c r="Y4072" s="17"/>
    </row>
    <row r="4073" spans="23:25" x14ac:dyDescent="0.2">
      <c r="W4073" s="17"/>
      <c r="X4073" s="17"/>
      <c r="Y4073" s="17"/>
    </row>
    <row r="4074" spans="23:25" x14ac:dyDescent="0.2">
      <c r="W4074" s="17"/>
      <c r="X4074" s="17"/>
      <c r="Y4074" s="17"/>
    </row>
    <row r="4075" spans="23:25" x14ac:dyDescent="0.2">
      <c r="W4075" s="17"/>
      <c r="X4075" s="17"/>
      <c r="Y4075" s="17"/>
    </row>
    <row r="4076" spans="23:25" x14ac:dyDescent="0.2">
      <c r="W4076" s="17"/>
      <c r="X4076" s="17"/>
      <c r="Y4076" s="17"/>
    </row>
    <row r="4077" spans="23:25" x14ac:dyDescent="0.2">
      <c r="W4077" s="17"/>
      <c r="X4077" s="17"/>
      <c r="Y4077" s="17"/>
    </row>
    <row r="4078" spans="23:25" x14ac:dyDescent="0.2">
      <c r="W4078" s="17"/>
      <c r="X4078" s="17"/>
      <c r="Y4078" s="17"/>
    </row>
    <row r="4079" spans="23:25" x14ac:dyDescent="0.2">
      <c r="W4079" s="17"/>
      <c r="X4079" s="17"/>
      <c r="Y4079" s="17"/>
    </row>
    <row r="4080" spans="23:25" x14ac:dyDescent="0.2">
      <c r="W4080" s="17"/>
      <c r="X4080" s="17"/>
      <c r="Y4080" s="17"/>
    </row>
    <row r="4081" spans="23:25" x14ac:dyDescent="0.2">
      <c r="W4081" s="17"/>
      <c r="X4081" s="17"/>
      <c r="Y4081" s="17"/>
    </row>
    <row r="4082" spans="23:25" x14ac:dyDescent="0.2">
      <c r="W4082" s="17"/>
      <c r="X4082" s="17"/>
      <c r="Y4082" s="17"/>
    </row>
    <row r="4083" spans="23:25" x14ac:dyDescent="0.2">
      <c r="W4083" s="17"/>
      <c r="X4083" s="17"/>
      <c r="Y4083" s="17"/>
    </row>
    <row r="4084" spans="23:25" x14ac:dyDescent="0.2">
      <c r="W4084" s="17"/>
      <c r="X4084" s="17"/>
      <c r="Y4084" s="17"/>
    </row>
    <row r="4085" spans="23:25" x14ac:dyDescent="0.2">
      <c r="W4085" s="17"/>
      <c r="X4085" s="17"/>
      <c r="Y4085" s="17"/>
    </row>
    <row r="4086" spans="23:25" x14ac:dyDescent="0.2">
      <c r="W4086" s="17"/>
      <c r="X4086" s="17"/>
      <c r="Y4086" s="17"/>
    </row>
    <row r="4087" spans="23:25" x14ac:dyDescent="0.2">
      <c r="W4087" s="17"/>
      <c r="X4087" s="17"/>
      <c r="Y4087" s="17"/>
    </row>
    <row r="4088" spans="23:25" x14ac:dyDescent="0.2">
      <c r="W4088" s="17"/>
      <c r="X4088" s="17"/>
      <c r="Y4088" s="17"/>
    </row>
    <row r="4089" spans="23:25" x14ac:dyDescent="0.2">
      <c r="W4089" s="17"/>
      <c r="X4089" s="17"/>
      <c r="Y4089" s="17"/>
    </row>
    <row r="4090" spans="23:25" x14ac:dyDescent="0.2">
      <c r="W4090" s="17"/>
      <c r="X4090" s="17"/>
      <c r="Y4090" s="17"/>
    </row>
    <row r="4091" spans="23:25" x14ac:dyDescent="0.2">
      <c r="W4091" s="17"/>
      <c r="X4091" s="17"/>
      <c r="Y4091" s="17"/>
    </row>
    <row r="4092" spans="23:25" x14ac:dyDescent="0.2">
      <c r="W4092" s="17"/>
      <c r="X4092" s="17"/>
      <c r="Y4092" s="17"/>
    </row>
    <row r="4093" spans="23:25" x14ac:dyDescent="0.2">
      <c r="W4093" s="17"/>
      <c r="X4093" s="17"/>
      <c r="Y4093" s="17"/>
    </row>
    <row r="4094" spans="23:25" x14ac:dyDescent="0.2">
      <c r="W4094" s="17"/>
      <c r="X4094" s="17"/>
      <c r="Y4094" s="17"/>
    </row>
    <row r="4095" spans="23:25" x14ac:dyDescent="0.2">
      <c r="W4095" s="17"/>
      <c r="X4095" s="17"/>
      <c r="Y4095" s="17"/>
    </row>
    <row r="4096" spans="23:25" x14ac:dyDescent="0.2">
      <c r="W4096" s="17"/>
      <c r="X4096" s="17"/>
      <c r="Y4096" s="17"/>
    </row>
    <row r="4097" spans="23:25" x14ac:dyDescent="0.2">
      <c r="W4097" s="17"/>
      <c r="X4097" s="17"/>
      <c r="Y4097" s="17"/>
    </row>
    <row r="4098" spans="23:25" x14ac:dyDescent="0.2">
      <c r="W4098" s="17"/>
      <c r="X4098" s="17"/>
      <c r="Y4098" s="17"/>
    </row>
    <row r="4099" spans="23:25" x14ac:dyDescent="0.2">
      <c r="W4099" s="17"/>
      <c r="X4099" s="17"/>
      <c r="Y4099" s="17"/>
    </row>
    <row r="4100" spans="23:25" x14ac:dyDescent="0.2">
      <c r="W4100" s="17"/>
      <c r="X4100" s="17"/>
      <c r="Y4100" s="17"/>
    </row>
    <row r="4101" spans="23:25" x14ac:dyDescent="0.2">
      <c r="W4101" s="17"/>
      <c r="X4101" s="17"/>
      <c r="Y4101" s="17"/>
    </row>
    <row r="4102" spans="23:25" x14ac:dyDescent="0.2">
      <c r="W4102" s="17"/>
      <c r="X4102" s="17"/>
      <c r="Y4102" s="17"/>
    </row>
    <row r="4103" spans="23:25" x14ac:dyDescent="0.2">
      <c r="W4103" s="17"/>
      <c r="X4103" s="17"/>
      <c r="Y4103" s="17"/>
    </row>
    <row r="4104" spans="23:25" x14ac:dyDescent="0.2">
      <c r="W4104" s="17"/>
      <c r="X4104" s="17"/>
      <c r="Y4104" s="17"/>
    </row>
    <row r="4105" spans="23:25" x14ac:dyDescent="0.2">
      <c r="W4105" s="17"/>
      <c r="X4105" s="17"/>
      <c r="Y4105" s="17"/>
    </row>
    <row r="4106" spans="23:25" x14ac:dyDescent="0.2">
      <c r="W4106" s="17"/>
      <c r="X4106" s="17"/>
      <c r="Y4106" s="17"/>
    </row>
    <row r="4107" spans="23:25" x14ac:dyDescent="0.2">
      <c r="W4107" s="17"/>
      <c r="X4107" s="17"/>
      <c r="Y4107" s="17"/>
    </row>
    <row r="4108" spans="23:25" x14ac:dyDescent="0.2">
      <c r="W4108" s="17"/>
      <c r="X4108" s="17"/>
      <c r="Y4108" s="17"/>
    </row>
    <row r="4109" spans="23:25" x14ac:dyDescent="0.2">
      <c r="W4109" s="17"/>
      <c r="X4109" s="17"/>
      <c r="Y4109" s="17"/>
    </row>
    <row r="4110" spans="23:25" x14ac:dyDescent="0.2">
      <c r="W4110" s="17"/>
      <c r="X4110" s="17"/>
      <c r="Y4110" s="17"/>
    </row>
    <row r="4111" spans="23:25" x14ac:dyDescent="0.2">
      <c r="W4111" s="17"/>
      <c r="X4111" s="17"/>
      <c r="Y4111" s="17"/>
    </row>
    <row r="4112" spans="23:25" x14ac:dyDescent="0.2">
      <c r="W4112" s="17"/>
      <c r="X4112" s="17"/>
      <c r="Y4112" s="17"/>
    </row>
    <row r="4113" spans="23:25" x14ac:dyDescent="0.2">
      <c r="W4113" s="17"/>
      <c r="X4113" s="17"/>
      <c r="Y4113" s="17"/>
    </row>
    <row r="4114" spans="23:25" x14ac:dyDescent="0.2">
      <c r="W4114" s="17"/>
      <c r="X4114" s="17"/>
      <c r="Y4114" s="17"/>
    </row>
    <row r="4115" spans="23:25" x14ac:dyDescent="0.2">
      <c r="W4115" s="17"/>
      <c r="X4115" s="17"/>
      <c r="Y4115" s="17"/>
    </row>
    <row r="4116" spans="23:25" x14ac:dyDescent="0.2">
      <c r="W4116" s="17"/>
      <c r="X4116" s="17"/>
      <c r="Y4116" s="17"/>
    </row>
    <row r="4117" spans="23:25" x14ac:dyDescent="0.2">
      <c r="W4117" s="17"/>
      <c r="X4117" s="17"/>
      <c r="Y4117" s="17"/>
    </row>
    <row r="4118" spans="23:25" x14ac:dyDescent="0.2">
      <c r="W4118" s="17"/>
      <c r="X4118" s="17"/>
      <c r="Y4118" s="17"/>
    </row>
    <row r="4119" spans="23:25" x14ac:dyDescent="0.2">
      <c r="W4119" s="17"/>
      <c r="X4119" s="17"/>
      <c r="Y4119" s="17"/>
    </row>
    <row r="4120" spans="23:25" x14ac:dyDescent="0.2">
      <c r="W4120" s="17"/>
      <c r="X4120" s="17"/>
      <c r="Y4120" s="17"/>
    </row>
    <row r="4121" spans="23:25" x14ac:dyDescent="0.2">
      <c r="W4121" s="17"/>
      <c r="X4121" s="17"/>
      <c r="Y4121" s="17"/>
    </row>
    <row r="4122" spans="23:25" x14ac:dyDescent="0.2">
      <c r="W4122" s="17"/>
      <c r="X4122" s="17"/>
      <c r="Y4122" s="17"/>
    </row>
    <row r="4123" spans="23:25" x14ac:dyDescent="0.2">
      <c r="W4123" s="17"/>
      <c r="X4123" s="17"/>
      <c r="Y4123" s="17"/>
    </row>
    <row r="4124" spans="23:25" x14ac:dyDescent="0.2">
      <c r="W4124" s="17"/>
      <c r="X4124" s="17"/>
      <c r="Y4124" s="17"/>
    </row>
    <row r="4125" spans="23:25" x14ac:dyDescent="0.2">
      <c r="W4125" s="17"/>
      <c r="X4125" s="17"/>
      <c r="Y4125" s="17"/>
    </row>
    <row r="4126" spans="23:25" x14ac:dyDescent="0.2">
      <c r="W4126" s="17"/>
      <c r="X4126" s="17"/>
      <c r="Y4126" s="17"/>
    </row>
    <row r="4127" spans="23:25" x14ac:dyDescent="0.2">
      <c r="W4127" s="17"/>
      <c r="X4127" s="17"/>
      <c r="Y4127" s="17"/>
    </row>
    <row r="4128" spans="23:25" x14ac:dyDescent="0.2">
      <c r="W4128" s="17"/>
      <c r="X4128" s="17"/>
      <c r="Y4128" s="17"/>
    </row>
    <row r="4129" spans="23:25" x14ac:dyDescent="0.2">
      <c r="W4129" s="17"/>
      <c r="X4129" s="17"/>
      <c r="Y4129" s="17"/>
    </row>
    <row r="4130" spans="23:25" x14ac:dyDescent="0.2">
      <c r="W4130" s="17"/>
      <c r="X4130" s="17"/>
      <c r="Y4130" s="17"/>
    </row>
    <row r="4131" spans="23:25" x14ac:dyDescent="0.2">
      <c r="W4131" s="17"/>
      <c r="X4131" s="17"/>
      <c r="Y4131" s="17"/>
    </row>
    <row r="4132" spans="23:25" x14ac:dyDescent="0.2">
      <c r="W4132" s="17"/>
      <c r="X4132" s="17"/>
      <c r="Y4132" s="17"/>
    </row>
    <row r="4133" spans="23:25" x14ac:dyDescent="0.2">
      <c r="W4133" s="17"/>
      <c r="X4133" s="17"/>
      <c r="Y4133" s="17"/>
    </row>
    <row r="4134" spans="23:25" x14ac:dyDescent="0.2">
      <c r="W4134" s="17"/>
      <c r="X4134" s="17"/>
      <c r="Y4134" s="17"/>
    </row>
    <row r="4135" spans="23:25" x14ac:dyDescent="0.2">
      <c r="W4135" s="17"/>
      <c r="X4135" s="17"/>
      <c r="Y4135" s="17"/>
    </row>
    <row r="4136" spans="23:25" x14ac:dyDescent="0.2">
      <c r="W4136" s="17"/>
      <c r="X4136" s="17"/>
      <c r="Y4136" s="17"/>
    </row>
    <row r="4137" spans="23:25" x14ac:dyDescent="0.2">
      <c r="W4137" s="17"/>
      <c r="X4137" s="17"/>
      <c r="Y4137" s="17"/>
    </row>
    <row r="4138" spans="23:25" x14ac:dyDescent="0.2">
      <c r="W4138" s="17"/>
      <c r="X4138" s="17"/>
      <c r="Y4138" s="17"/>
    </row>
    <row r="4139" spans="23:25" x14ac:dyDescent="0.2">
      <c r="W4139" s="17"/>
      <c r="X4139" s="17"/>
      <c r="Y4139" s="17"/>
    </row>
    <row r="4140" spans="23:25" x14ac:dyDescent="0.2">
      <c r="W4140" s="17"/>
      <c r="X4140" s="17"/>
      <c r="Y4140" s="17"/>
    </row>
    <row r="4141" spans="23:25" x14ac:dyDescent="0.2">
      <c r="W4141" s="17"/>
      <c r="X4141" s="17"/>
      <c r="Y4141" s="17"/>
    </row>
    <row r="4142" spans="23:25" x14ac:dyDescent="0.2">
      <c r="W4142" s="17"/>
      <c r="X4142" s="17"/>
      <c r="Y4142" s="17"/>
    </row>
    <row r="4143" spans="23:25" x14ac:dyDescent="0.2">
      <c r="W4143" s="17"/>
      <c r="X4143" s="17"/>
      <c r="Y4143" s="17"/>
    </row>
    <row r="4144" spans="23:25" x14ac:dyDescent="0.2">
      <c r="W4144" s="17"/>
      <c r="X4144" s="17"/>
      <c r="Y4144" s="17"/>
    </row>
    <row r="4145" spans="23:25" x14ac:dyDescent="0.2">
      <c r="W4145" s="17"/>
      <c r="X4145" s="17"/>
      <c r="Y4145" s="17"/>
    </row>
    <row r="4146" spans="23:25" x14ac:dyDescent="0.2">
      <c r="W4146" s="17"/>
      <c r="X4146" s="17"/>
      <c r="Y4146" s="17"/>
    </row>
    <row r="4147" spans="23:25" x14ac:dyDescent="0.2">
      <c r="W4147" s="17"/>
      <c r="X4147" s="17"/>
      <c r="Y4147" s="17"/>
    </row>
    <row r="4148" spans="23:25" x14ac:dyDescent="0.2">
      <c r="W4148" s="17"/>
      <c r="X4148" s="17"/>
      <c r="Y4148" s="17"/>
    </row>
    <row r="4149" spans="23:25" x14ac:dyDescent="0.2">
      <c r="W4149" s="17"/>
      <c r="X4149" s="17"/>
      <c r="Y4149" s="17"/>
    </row>
    <row r="4150" spans="23:25" x14ac:dyDescent="0.2">
      <c r="W4150" s="17"/>
      <c r="X4150" s="17"/>
      <c r="Y4150" s="17"/>
    </row>
    <row r="4151" spans="23:25" x14ac:dyDescent="0.2">
      <c r="W4151" s="17"/>
      <c r="X4151" s="17"/>
      <c r="Y4151" s="17"/>
    </row>
    <row r="4152" spans="23:25" x14ac:dyDescent="0.2">
      <c r="W4152" s="17"/>
      <c r="X4152" s="17"/>
      <c r="Y4152" s="17"/>
    </row>
    <row r="4153" spans="23:25" x14ac:dyDescent="0.2">
      <c r="W4153" s="17"/>
      <c r="X4153" s="17"/>
      <c r="Y4153" s="17"/>
    </row>
    <row r="4154" spans="23:25" x14ac:dyDescent="0.2">
      <c r="W4154" s="17"/>
      <c r="X4154" s="17"/>
      <c r="Y4154" s="17"/>
    </row>
    <row r="4155" spans="23:25" x14ac:dyDescent="0.2">
      <c r="W4155" s="17"/>
      <c r="X4155" s="17"/>
      <c r="Y4155" s="17"/>
    </row>
    <row r="4156" spans="23:25" x14ac:dyDescent="0.2">
      <c r="W4156" s="17"/>
      <c r="X4156" s="17"/>
      <c r="Y4156" s="17"/>
    </row>
    <row r="4157" spans="23:25" x14ac:dyDescent="0.2">
      <c r="W4157" s="17"/>
      <c r="X4157" s="17"/>
      <c r="Y4157" s="17"/>
    </row>
    <row r="4158" spans="23:25" x14ac:dyDescent="0.2">
      <c r="W4158" s="17"/>
      <c r="X4158" s="17"/>
      <c r="Y4158" s="17"/>
    </row>
    <row r="4159" spans="23:25" x14ac:dyDescent="0.2">
      <c r="W4159" s="17"/>
      <c r="X4159" s="17"/>
      <c r="Y4159" s="17"/>
    </row>
    <row r="4160" spans="23:25" x14ac:dyDescent="0.2">
      <c r="W4160" s="17"/>
      <c r="X4160" s="17"/>
      <c r="Y4160" s="17"/>
    </row>
    <row r="4161" spans="23:25" x14ac:dyDescent="0.2">
      <c r="W4161" s="17"/>
      <c r="X4161" s="17"/>
      <c r="Y4161" s="17"/>
    </row>
    <row r="4162" spans="23:25" x14ac:dyDescent="0.2">
      <c r="W4162" s="17"/>
      <c r="X4162" s="17"/>
      <c r="Y4162" s="17"/>
    </row>
    <row r="4163" spans="23:25" x14ac:dyDescent="0.2">
      <c r="W4163" s="17"/>
      <c r="X4163" s="17"/>
      <c r="Y4163" s="17"/>
    </row>
    <row r="4164" spans="23:25" x14ac:dyDescent="0.2">
      <c r="W4164" s="17"/>
      <c r="X4164" s="17"/>
      <c r="Y4164" s="17"/>
    </row>
    <row r="4165" spans="23:25" x14ac:dyDescent="0.2">
      <c r="W4165" s="17"/>
      <c r="X4165" s="17"/>
      <c r="Y4165" s="17"/>
    </row>
    <row r="4166" spans="23:25" x14ac:dyDescent="0.2">
      <c r="W4166" s="17"/>
      <c r="X4166" s="17"/>
      <c r="Y4166" s="17"/>
    </row>
    <row r="4167" spans="23:25" x14ac:dyDescent="0.2">
      <c r="W4167" s="17"/>
      <c r="X4167" s="17"/>
      <c r="Y4167" s="17"/>
    </row>
    <row r="4168" spans="23:25" x14ac:dyDescent="0.2">
      <c r="W4168" s="17"/>
      <c r="X4168" s="17"/>
      <c r="Y4168" s="17"/>
    </row>
    <row r="4169" spans="23:25" x14ac:dyDescent="0.2">
      <c r="W4169" s="17"/>
      <c r="X4169" s="17"/>
      <c r="Y4169" s="17"/>
    </row>
    <row r="4170" spans="23:25" x14ac:dyDescent="0.2">
      <c r="W4170" s="17"/>
      <c r="X4170" s="17"/>
      <c r="Y4170" s="17"/>
    </row>
    <row r="4171" spans="23:25" x14ac:dyDescent="0.2">
      <c r="W4171" s="17"/>
      <c r="X4171" s="17"/>
      <c r="Y4171" s="17"/>
    </row>
    <row r="4172" spans="23:25" x14ac:dyDescent="0.2">
      <c r="W4172" s="17"/>
      <c r="X4172" s="17"/>
      <c r="Y4172" s="17"/>
    </row>
    <row r="4173" spans="23:25" x14ac:dyDescent="0.2">
      <c r="W4173" s="17"/>
      <c r="X4173" s="17"/>
      <c r="Y4173" s="17"/>
    </row>
    <row r="4174" spans="23:25" x14ac:dyDescent="0.2">
      <c r="W4174" s="17"/>
      <c r="X4174" s="17"/>
      <c r="Y4174" s="17"/>
    </row>
    <row r="4175" spans="23:25" x14ac:dyDescent="0.2">
      <c r="W4175" s="17"/>
      <c r="X4175" s="17"/>
      <c r="Y4175" s="17"/>
    </row>
    <row r="4176" spans="23:25" x14ac:dyDescent="0.2">
      <c r="W4176" s="17"/>
      <c r="X4176" s="17"/>
      <c r="Y4176" s="17"/>
    </row>
    <row r="4177" spans="23:25" x14ac:dyDescent="0.2">
      <c r="W4177" s="17"/>
      <c r="X4177" s="17"/>
      <c r="Y4177" s="17"/>
    </row>
    <row r="4178" spans="23:25" x14ac:dyDescent="0.2">
      <c r="W4178" s="17"/>
      <c r="X4178" s="17"/>
      <c r="Y4178" s="17"/>
    </row>
    <row r="4179" spans="23:25" x14ac:dyDescent="0.2">
      <c r="W4179" s="17"/>
      <c r="X4179" s="17"/>
      <c r="Y4179" s="17"/>
    </row>
    <row r="4180" spans="23:25" x14ac:dyDescent="0.2">
      <c r="W4180" s="17"/>
      <c r="X4180" s="17"/>
      <c r="Y4180" s="17"/>
    </row>
    <row r="4181" spans="23:25" x14ac:dyDescent="0.2">
      <c r="W4181" s="17"/>
      <c r="X4181" s="17"/>
      <c r="Y4181" s="17"/>
    </row>
    <row r="4182" spans="23:25" x14ac:dyDescent="0.2">
      <c r="W4182" s="17"/>
      <c r="X4182" s="17"/>
      <c r="Y4182" s="17"/>
    </row>
    <row r="4183" spans="23:25" x14ac:dyDescent="0.2">
      <c r="W4183" s="17"/>
      <c r="X4183" s="17"/>
      <c r="Y4183" s="17"/>
    </row>
    <row r="4184" spans="23:25" x14ac:dyDescent="0.2">
      <c r="W4184" s="17"/>
      <c r="X4184" s="17"/>
      <c r="Y4184" s="17"/>
    </row>
    <row r="4185" spans="23:25" x14ac:dyDescent="0.2">
      <c r="W4185" s="17"/>
      <c r="X4185" s="17"/>
      <c r="Y4185" s="17"/>
    </row>
    <row r="4186" spans="23:25" x14ac:dyDescent="0.2">
      <c r="W4186" s="17"/>
      <c r="X4186" s="17"/>
      <c r="Y4186" s="17"/>
    </row>
    <row r="4187" spans="23:25" x14ac:dyDescent="0.2">
      <c r="W4187" s="17"/>
      <c r="X4187" s="17"/>
      <c r="Y4187" s="17"/>
    </row>
    <row r="4188" spans="23:25" x14ac:dyDescent="0.2">
      <c r="W4188" s="17"/>
      <c r="X4188" s="17"/>
      <c r="Y4188" s="17"/>
    </row>
    <row r="4189" spans="23:25" x14ac:dyDescent="0.2">
      <c r="W4189" s="17"/>
      <c r="X4189" s="17"/>
      <c r="Y4189" s="17"/>
    </row>
    <row r="4190" spans="23:25" x14ac:dyDescent="0.2">
      <c r="W4190" s="17"/>
      <c r="X4190" s="17"/>
      <c r="Y4190" s="17"/>
    </row>
    <row r="4191" spans="23:25" x14ac:dyDescent="0.2">
      <c r="W4191" s="17"/>
      <c r="X4191" s="17"/>
      <c r="Y4191" s="17"/>
    </row>
    <row r="4192" spans="23:25" x14ac:dyDescent="0.2">
      <c r="W4192" s="17"/>
      <c r="X4192" s="17"/>
      <c r="Y4192" s="17"/>
    </row>
    <row r="4193" spans="23:25" x14ac:dyDescent="0.2">
      <c r="W4193" s="17"/>
      <c r="X4193" s="17"/>
      <c r="Y4193" s="17"/>
    </row>
    <row r="4194" spans="23:25" x14ac:dyDescent="0.2">
      <c r="W4194" s="17"/>
      <c r="X4194" s="17"/>
      <c r="Y4194" s="17"/>
    </row>
    <row r="4195" spans="23:25" x14ac:dyDescent="0.2">
      <c r="W4195" s="17"/>
      <c r="X4195" s="17"/>
      <c r="Y4195" s="17"/>
    </row>
    <row r="4196" spans="23:25" x14ac:dyDescent="0.2">
      <c r="W4196" s="17"/>
      <c r="X4196" s="17"/>
      <c r="Y4196" s="17"/>
    </row>
    <row r="4197" spans="23:25" x14ac:dyDescent="0.2">
      <c r="W4197" s="17"/>
      <c r="X4197" s="17"/>
      <c r="Y4197" s="17"/>
    </row>
    <row r="4198" spans="23:25" x14ac:dyDescent="0.2">
      <c r="W4198" s="17"/>
      <c r="X4198" s="17"/>
      <c r="Y4198" s="17"/>
    </row>
    <row r="4199" spans="23:25" x14ac:dyDescent="0.2">
      <c r="W4199" s="17"/>
      <c r="X4199" s="17"/>
      <c r="Y4199" s="17"/>
    </row>
    <row r="4200" spans="23:25" x14ac:dyDescent="0.2">
      <c r="W4200" s="17"/>
      <c r="X4200" s="17"/>
      <c r="Y4200" s="17"/>
    </row>
    <row r="4201" spans="23:25" x14ac:dyDescent="0.2">
      <c r="W4201" s="17"/>
      <c r="X4201" s="17"/>
      <c r="Y4201" s="17"/>
    </row>
    <row r="4202" spans="23:25" x14ac:dyDescent="0.2">
      <c r="W4202" s="17"/>
      <c r="X4202" s="17"/>
      <c r="Y4202" s="17"/>
    </row>
    <row r="4203" spans="23:25" x14ac:dyDescent="0.2">
      <c r="W4203" s="17"/>
      <c r="X4203" s="17"/>
      <c r="Y4203" s="17"/>
    </row>
    <row r="4204" spans="23:25" x14ac:dyDescent="0.2">
      <c r="W4204" s="17"/>
      <c r="X4204" s="17"/>
      <c r="Y4204" s="17"/>
    </row>
    <row r="4205" spans="23:25" x14ac:dyDescent="0.2">
      <c r="W4205" s="17"/>
      <c r="X4205" s="17"/>
      <c r="Y4205" s="17"/>
    </row>
    <row r="4206" spans="23:25" x14ac:dyDescent="0.2">
      <c r="W4206" s="17"/>
      <c r="X4206" s="17"/>
      <c r="Y4206" s="17"/>
    </row>
    <row r="4207" spans="23:25" x14ac:dyDescent="0.2">
      <c r="W4207" s="17"/>
      <c r="X4207" s="17"/>
      <c r="Y4207" s="17"/>
    </row>
    <row r="4208" spans="23:25" x14ac:dyDescent="0.2">
      <c r="W4208" s="17"/>
      <c r="X4208" s="17"/>
      <c r="Y4208" s="17"/>
    </row>
    <row r="4209" spans="23:25" x14ac:dyDescent="0.2">
      <c r="W4209" s="17"/>
      <c r="X4209" s="17"/>
      <c r="Y4209" s="17"/>
    </row>
    <row r="4210" spans="23:25" x14ac:dyDescent="0.2">
      <c r="W4210" s="17"/>
      <c r="X4210" s="17"/>
      <c r="Y4210" s="17"/>
    </row>
    <row r="4211" spans="23:25" x14ac:dyDescent="0.2">
      <c r="W4211" s="17"/>
      <c r="X4211" s="17"/>
      <c r="Y4211" s="17"/>
    </row>
    <row r="4212" spans="23:25" x14ac:dyDescent="0.2">
      <c r="W4212" s="17"/>
      <c r="X4212" s="17"/>
      <c r="Y4212" s="17"/>
    </row>
    <row r="4213" spans="23:25" x14ac:dyDescent="0.2">
      <c r="W4213" s="17"/>
      <c r="X4213" s="17"/>
      <c r="Y4213" s="17"/>
    </row>
    <row r="4214" spans="23:25" x14ac:dyDescent="0.2">
      <c r="W4214" s="17"/>
      <c r="X4214" s="17"/>
      <c r="Y4214" s="17"/>
    </row>
    <row r="4215" spans="23:25" x14ac:dyDescent="0.2">
      <c r="W4215" s="17"/>
      <c r="X4215" s="17"/>
      <c r="Y4215" s="17"/>
    </row>
    <row r="4216" spans="23:25" x14ac:dyDescent="0.2">
      <c r="W4216" s="17"/>
      <c r="X4216" s="17"/>
      <c r="Y4216" s="17"/>
    </row>
    <row r="4217" spans="23:25" x14ac:dyDescent="0.2">
      <c r="W4217" s="17"/>
      <c r="X4217" s="17"/>
      <c r="Y4217" s="17"/>
    </row>
    <row r="4218" spans="23:25" x14ac:dyDescent="0.2">
      <c r="W4218" s="17"/>
      <c r="X4218" s="17"/>
      <c r="Y4218" s="17"/>
    </row>
    <row r="4219" spans="23:25" x14ac:dyDescent="0.2">
      <c r="W4219" s="17"/>
      <c r="X4219" s="17"/>
      <c r="Y4219" s="17"/>
    </row>
    <row r="4220" spans="23:25" x14ac:dyDescent="0.2">
      <c r="W4220" s="17"/>
      <c r="X4220" s="17"/>
      <c r="Y4220" s="17"/>
    </row>
    <row r="4221" spans="23:25" x14ac:dyDescent="0.2">
      <c r="W4221" s="17"/>
      <c r="X4221" s="17"/>
      <c r="Y4221" s="17"/>
    </row>
    <row r="4222" spans="23:25" x14ac:dyDescent="0.2">
      <c r="W4222" s="17"/>
      <c r="X4222" s="17"/>
      <c r="Y4222" s="17"/>
    </row>
    <row r="4223" spans="23:25" x14ac:dyDescent="0.2">
      <c r="W4223" s="17"/>
      <c r="X4223" s="17"/>
      <c r="Y4223" s="17"/>
    </row>
    <row r="4224" spans="23:25" x14ac:dyDescent="0.2">
      <c r="W4224" s="17"/>
      <c r="X4224" s="17"/>
      <c r="Y4224" s="17"/>
    </row>
    <row r="4225" spans="23:25" x14ac:dyDescent="0.2">
      <c r="W4225" s="17"/>
      <c r="X4225" s="17"/>
      <c r="Y4225" s="17"/>
    </row>
    <row r="4226" spans="23:25" x14ac:dyDescent="0.2">
      <c r="W4226" s="17"/>
      <c r="X4226" s="17"/>
      <c r="Y4226" s="17"/>
    </row>
    <row r="4227" spans="23:25" x14ac:dyDescent="0.2">
      <c r="W4227" s="17"/>
      <c r="X4227" s="17"/>
      <c r="Y4227" s="17"/>
    </row>
    <row r="4228" spans="23:25" x14ac:dyDescent="0.2">
      <c r="W4228" s="17"/>
      <c r="X4228" s="17"/>
      <c r="Y4228" s="17"/>
    </row>
    <row r="4229" spans="23:25" x14ac:dyDescent="0.2">
      <c r="W4229" s="17"/>
      <c r="X4229" s="17"/>
      <c r="Y4229" s="17"/>
    </row>
    <row r="4230" spans="23:25" x14ac:dyDescent="0.2">
      <c r="W4230" s="17"/>
      <c r="X4230" s="17"/>
      <c r="Y4230" s="17"/>
    </row>
    <row r="4231" spans="23:25" x14ac:dyDescent="0.2">
      <c r="W4231" s="17"/>
      <c r="X4231" s="17"/>
      <c r="Y4231" s="17"/>
    </row>
    <row r="4232" spans="23:25" x14ac:dyDescent="0.2">
      <c r="W4232" s="17"/>
      <c r="X4232" s="17"/>
      <c r="Y4232" s="17"/>
    </row>
    <row r="4233" spans="23:25" x14ac:dyDescent="0.2">
      <c r="W4233" s="17"/>
      <c r="X4233" s="17"/>
      <c r="Y4233" s="17"/>
    </row>
    <row r="4234" spans="23:25" x14ac:dyDescent="0.2">
      <c r="W4234" s="17"/>
      <c r="X4234" s="17"/>
      <c r="Y4234" s="17"/>
    </row>
    <row r="4235" spans="23:25" x14ac:dyDescent="0.2">
      <c r="W4235" s="17"/>
      <c r="X4235" s="17"/>
      <c r="Y4235" s="17"/>
    </row>
    <row r="4236" spans="23:25" x14ac:dyDescent="0.2">
      <c r="W4236" s="17"/>
      <c r="X4236" s="17"/>
      <c r="Y4236" s="17"/>
    </row>
    <row r="4237" spans="23:25" x14ac:dyDescent="0.2">
      <c r="W4237" s="17"/>
      <c r="X4237" s="17"/>
      <c r="Y4237" s="17"/>
    </row>
    <row r="4238" spans="23:25" x14ac:dyDescent="0.2">
      <c r="W4238" s="17"/>
      <c r="X4238" s="17"/>
      <c r="Y4238" s="17"/>
    </row>
    <row r="4239" spans="23:25" x14ac:dyDescent="0.2">
      <c r="W4239" s="17"/>
      <c r="X4239" s="17"/>
      <c r="Y4239" s="17"/>
    </row>
    <row r="4240" spans="23:25" x14ac:dyDescent="0.2">
      <c r="W4240" s="17"/>
      <c r="X4240" s="17"/>
      <c r="Y4240" s="17"/>
    </row>
    <row r="4241" spans="23:25" x14ac:dyDescent="0.2">
      <c r="W4241" s="17"/>
      <c r="X4241" s="17"/>
      <c r="Y4241" s="17"/>
    </row>
    <row r="4242" spans="23:25" x14ac:dyDescent="0.2">
      <c r="W4242" s="17"/>
      <c r="X4242" s="17"/>
      <c r="Y4242" s="17"/>
    </row>
    <row r="4243" spans="23:25" x14ac:dyDescent="0.2">
      <c r="W4243" s="17"/>
      <c r="X4243" s="17"/>
      <c r="Y4243" s="17"/>
    </row>
    <row r="4244" spans="23:25" x14ac:dyDescent="0.2">
      <c r="W4244" s="17"/>
      <c r="X4244" s="17"/>
      <c r="Y4244" s="17"/>
    </row>
    <row r="4245" spans="23:25" x14ac:dyDescent="0.2">
      <c r="W4245" s="17"/>
      <c r="X4245" s="17"/>
      <c r="Y4245" s="17"/>
    </row>
    <row r="4246" spans="23:25" x14ac:dyDescent="0.2">
      <c r="W4246" s="17"/>
      <c r="X4246" s="17"/>
      <c r="Y4246" s="17"/>
    </row>
    <row r="4247" spans="23:25" x14ac:dyDescent="0.2">
      <c r="W4247" s="17"/>
      <c r="X4247" s="17"/>
      <c r="Y4247" s="17"/>
    </row>
    <row r="4248" spans="23:25" x14ac:dyDescent="0.2">
      <c r="W4248" s="17"/>
      <c r="X4248" s="17"/>
      <c r="Y4248" s="17"/>
    </row>
    <row r="4249" spans="23:25" x14ac:dyDescent="0.2">
      <c r="W4249" s="17"/>
      <c r="X4249" s="17"/>
      <c r="Y4249" s="17"/>
    </row>
    <row r="4250" spans="23:25" x14ac:dyDescent="0.2">
      <c r="W4250" s="17"/>
      <c r="X4250" s="17"/>
      <c r="Y4250" s="17"/>
    </row>
    <row r="4251" spans="23:25" x14ac:dyDescent="0.2">
      <c r="W4251" s="17"/>
      <c r="X4251" s="17"/>
      <c r="Y4251" s="17"/>
    </row>
    <row r="4252" spans="23:25" x14ac:dyDescent="0.2">
      <c r="W4252" s="17"/>
      <c r="X4252" s="17"/>
      <c r="Y4252" s="17"/>
    </row>
    <row r="4253" spans="23:25" x14ac:dyDescent="0.2">
      <c r="W4253" s="17"/>
      <c r="X4253" s="17"/>
      <c r="Y4253" s="17"/>
    </row>
    <row r="4254" spans="23:25" x14ac:dyDescent="0.2">
      <c r="W4254" s="17"/>
      <c r="X4254" s="17"/>
      <c r="Y4254" s="17"/>
    </row>
    <row r="4255" spans="23:25" x14ac:dyDescent="0.2">
      <c r="W4255" s="17"/>
      <c r="X4255" s="17"/>
      <c r="Y4255" s="17"/>
    </row>
    <row r="4256" spans="23:25" x14ac:dyDescent="0.2">
      <c r="W4256" s="17"/>
      <c r="X4256" s="17"/>
      <c r="Y4256" s="17"/>
    </row>
    <row r="4257" spans="23:25" x14ac:dyDescent="0.2">
      <c r="W4257" s="17"/>
      <c r="X4257" s="17"/>
      <c r="Y4257" s="17"/>
    </row>
    <row r="4258" spans="23:25" x14ac:dyDescent="0.2">
      <c r="W4258" s="17"/>
      <c r="X4258" s="17"/>
      <c r="Y4258" s="17"/>
    </row>
    <row r="4259" spans="23:25" x14ac:dyDescent="0.2">
      <c r="W4259" s="17"/>
      <c r="X4259" s="17"/>
      <c r="Y4259" s="17"/>
    </row>
    <row r="4260" spans="23:25" x14ac:dyDescent="0.2">
      <c r="W4260" s="17"/>
      <c r="X4260" s="17"/>
      <c r="Y4260" s="17"/>
    </row>
    <row r="4261" spans="23:25" x14ac:dyDescent="0.2">
      <c r="W4261" s="17"/>
      <c r="X4261" s="17"/>
      <c r="Y4261" s="17"/>
    </row>
    <row r="4262" spans="23:25" x14ac:dyDescent="0.2">
      <c r="W4262" s="17"/>
      <c r="X4262" s="17"/>
      <c r="Y4262" s="17"/>
    </row>
    <row r="4263" spans="23:25" x14ac:dyDescent="0.2">
      <c r="W4263" s="17"/>
      <c r="X4263" s="17"/>
      <c r="Y4263" s="17"/>
    </row>
    <row r="4264" spans="23:25" x14ac:dyDescent="0.2">
      <c r="W4264" s="17"/>
      <c r="X4264" s="17"/>
      <c r="Y4264" s="17"/>
    </row>
    <row r="4265" spans="23:25" x14ac:dyDescent="0.2">
      <c r="W4265" s="17"/>
      <c r="X4265" s="17"/>
      <c r="Y4265" s="17"/>
    </row>
    <row r="4266" spans="23:25" x14ac:dyDescent="0.2">
      <c r="W4266" s="17"/>
      <c r="X4266" s="17"/>
      <c r="Y4266" s="17"/>
    </row>
    <row r="4267" spans="23:25" x14ac:dyDescent="0.2">
      <c r="W4267" s="17"/>
      <c r="X4267" s="17"/>
      <c r="Y4267" s="17"/>
    </row>
    <row r="4268" spans="23:25" x14ac:dyDescent="0.2">
      <c r="W4268" s="17"/>
      <c r="X4268" s="17"/>
      <c r="Y4268" s="17"/>
    </row>
    <row r="4269" spans="23:25" x14ac:dyDescent="0.2">
      <c r="W4269" s="17"/>
      <c r="X4269" s="17"/>
      <c r="Y4269" s="17"/>
    </row>
    <row r="4270" spans="23:25" x14ac:dyDescent="0.2">
      <c r="W4270" s="17"/>
      <c r="X4270" s="17"/>
      <c r="Y4270" s="17"/>
    </row>
    <row r="4271" spans="23:25" x14ac:dyDescent="0.2">
      <c r="W4271" s="17"/>
      <c r="X4271" s="17"/>
      <c r="Y4271" s="17"/>
    </row>
    <row r="4272" spans="23:25" x14ac:dyDescent="0.2">
      <c r="W4272" s="17"/>
      <c r="X4272" s="17"/>
      <c r="Y4272" s="17"/>
    </row>
    <row r="4273" spans="23:25" x14ac:dyDescent="0.2">
      <c r="W4273" s="17"/>
      <c r="X4273" s="17"/>
      <c r="Y4273" s="17"/>
    </row>
    <row r="4274" spans="23:25" x14ac:dyDescent="0.2">
      <c r="W4274" s="17"/>
      <c r="X4274" s="17"/>
      <c r="Y4274" s="17"/>
    </row>
    <row r="4275" spans="23:25" x14ac:dyDescent="0.2">
      <c r="W4275" s="17"/>
      <c r="X4275" s="17"/>
      <c r="Y4275" s="17"/>
    </row>
    <row r="4276" spans="23:25" x14ac:dyDescent="0.2">
      <c r="W4276" s="17"/>
      <c r="X4276" s="17"/>
      <c r="Y4276" s="17"/>
    </row>
    <row r="4277" spans="23:25" x14ac:dyDescent="0.2">
      <c r="W4277" s="17"/>
      <c r="X4277" s="17"/>
      <c r="Y4277" s="17"/>
    </row>
    <row r="4278" spans="23:25" x14ac:dyDescent="0.2">
      <c r="W4278" s="17"/>
      <c r="X4278" s="17"/>
      <c r="Y4278" s="17"/>
    </row>
    <row r="4279" spans="23:25" x14ac:dyDescent="0.2">
      <c r="W4279" s="17"/>
      <c r="X4279" s="17"/>
      <c r="Y4279" s="17"/>
    </row>
    <row r="4280" spans="23:25" x14ac:dyDescent="0.2">
      <c r="W4280" s="17"/>
      <c r="X4280" s="17"/>
      <c r="Y4280" s="17"/>
    </row>
    <row r="4281" spans="23:25" x14ac:dyDescent="0.2">
      <c r="W4281" s="17"/>
      <c r="X4281" s="17"/>
      <c r="Y4281" s="17"/>
    </row>
    <row r="4282" spans="23:25" x14ac:dyDescent="0.2">
      <c r="W4282" s="17"/>
      <c r="X4282" s="17"/>
      <c r="Y4282" s="17"/>
    </row>
    <row r="4283" spans="23:25" x14ac:dyDescent="0.2">
      <c r="W4283" s="17"/>
      <c r="X4283" s="17"/>
      <c r="Y4283" s="17"/>
    </row>
    <row r="4284" spans="23:25" x14ac:dyDescent="0.2">
      <c r="W4284" s="17"/>
      <c r="X4284" s="17"/>
      <c r="Y4284" s="17"/>
    </row>
    <row r="4285" spans="23:25" x14ac:dyDescent="0.2">
      <c r="W4285" s="17"/>
      <c r="X4285" s="17"/>
      <c r="Y4285" s="17"/>
    </row>
    <row r="4286" spans="23:25" x14ac:dyDescent="0.2">
      <c r="W4286" s="17"/>
      <c r="X4286" s="17"/>
      <c r="Y4286" s="17"/>
    </row>
    <row r="4287" spans="23:25" x14ac:dyDescent="0.2">
      <c r="W4287" s="17"/>
      <c r="X4287" s="17"/>
      <c r="Y4287" s="17"/>
    </row>
    <row r="4288" spans="23:25" x14ac:dyDescent="0.2">
      <c r="W4288" s="17"/>
      <c r="X4288" s="17"/>
      <c r="Y4288" s="17"/>
    </row>
    <row r="4289" spans="23:25" x14ac:dyDescent="0.2">
      <c r="W4289" s="17"/>
      <c r="X4289" s="17"/>
      <c r="Y4289" s="17"/>
    </row>
    <row r="4290" spans="23:25" x14ac:dyDescent="0.2">
      <c r="W4290" s="17"/>
      <c r="X4290" s="17"/>
      <c r="Y4290" s="17"/>
    </row>
    <row r="4291" spans="23:25" x14ac:dyDescent="0.2">
      <c r="W4291" s="17"/>
      <c r="X4291" s="17"/>
      <c r="Y4291" s="17"/>
    </row>
    <row r="4292" spans="23:25" x14ac:dyDescent="0.2">
      <c r="W4292" s="17"/>
      <c r="X4292" s="17"/>
      <c r="Y4292" s="17"/>
    </row>
    <row r="4293" spans="23:25" x14ac:dyDescent="0.2">
      <c r="W4293" s="17"/>
      <c r="X4293" s="17"/>
      <c r="Y4293" s="17"/>
    </row>
    <row r="4294" spans="23:25" x14ac:dyDescent="0.2">
      <c r="W4294" s="17"/>
      <c r="X4294" s="17"/>
      <c r="Y4294" s="17"/>
    </row>
    <row r="4295" spans="23:25" x14ac:dyDescent="0.2">
      <c r="W4295" s="17"/>
      <c r="X4295" s="17"/>
      <c r="Y4295" s="17"/>
    </row>
    <row r="4296" spans="23:25" x14ac:dyDescent="0.2">
      <c r="W4296" s="17"/>
      <c r="X4296" s="17"/>
      <c r="Y4296" s="17"/>
    </row>
    <row r="4297" spans="23:25" x14ac:dyDescent="0.2">
      <c r="W4297" s="17"/>
      <c r="X4297" s="17"/>
      <c r="Y4297" s="17"/>
    </row>
    <row r="4298" spans="23:25" x14ac:dyDescent="0.2">
      <c r="W4298" s="17"/>
      <c r="X4298" s="17"/>
      <c r="Y4298" s="17"/>
    </row>
    <row r="4299" spans="23:25" x14ac:dyDescent="0.2">
      <c r="W4299" s="17"/>
      <c r="X4299" s="17"/>
      <c r="Y4299" s="17"/>
    </row>
    <row r="4300" spans="23:25" x14ac:dyDescent="0.2">
      <c r="W4300" s="17"/>
      <c r="X4300" s="17"/>
      <c r="Y4300" s="17"/>
    </row>
    <row r="4301" spans="23:25" x14ac:dyDescent="0.2">
      <c r="W4301" s="17"/>
      <c r="X4301" s="17"/>
      <c r="Y4301" s="17"/>
    </row>
    <row r="4302" spans="23:25" x14ac:dyDescent="0.2">
      <c r="W4302" s="17"/>
      <c r="X4302" s="17"/>
      <c r="Y4302" s="17"/>
    </row>
    <row r="4303" spans="23:25" x14ac:dyDescent="0.2">
      <c r="W4303" s="17"/>
      <c r="X4303" s="17"/>
      <c r="Y4303" s="17"/>
    </row>
    <row r="4304" spans="23:25" x14ac:dyDescent="0.2">
      <c r="W4304" s="17"/>
      <c r="X4304" s="17"/>
      <c r="Y4304" s="17"/>
    </row>
    <row r="4305" spans="23:25" x14ac:dyDescent="0.2">
      <c r="W4305" s="17"/>
      <c r="X4305" s="17"/>
      <c r="Y4305" s="17"/>
    </row>
    <row r="4306" spans="23:25" x14ac:dyDescent="0.2">
      <c r="W4306" s="17"/>
      <c r="X4306" s="17"/>
      <c r="Y4306" s="17"/>
    </row>
    <row r="4307" spans="23:25" x14ac:dyDescent="0.2">
      <c r="W4307" s="17"/>
      <c r="X4307" s="17"/>
      <c r="Y4307" s="17"/>
    </row>
    <row r="4308" spans="23:25" x14ac:dyDescent="0.2">
      <c r="W4308" s="17"/>
      <c r="X4308" s="17"/>
      <c r="Y4308" s="17"/>
    </row>
    <row r="4309" spans="23:25" x14ac:dyDescent="0.2">
      <c r="W4309" s="17"/>
      <c r="X4309" s="17"/>
      <c r="Y4309" s="17"/>
    </row>
    <row r="4310" spans="23:25" x14ac:dyDescent="0.2">
      <c r="W4310" s="17"/>
      <c r="X4310" s="17"/>
      <c r="Y4310" s="17"/>
    </row>
    <row r="4311" spans="23:25" x14ac:dyDescent="0.2">
      <c r="W4311" s="17"/>
      <c r="X4311" s="17"/>
      <c r="Y4311" s="17"/>
    </row>
    <row r="4312" spans="23:25" x14ac:dyDescent="0.2">
      <c r="W4312" s="17"/>
      <c r="X4312" s="17"/>
      <c r="Y4312" s="17"/>
    </row>
    <row r="4313" spans="23:25" x14ac:dyDescent="0.2">
      <c r="W4313" s="17"/>
      <c r="X4313" s="17"/>
      <c r="Y4313" s="17"/>
    </row>
    <row r="4314" spans="23:25" x14ac:dyDescent="0.2">
      <c r="W4314" s="17"/>
      <c r="X4314" s="17"/>
      <c r="Y4314" s="17"/>
    </row>
    <row r="4315" spans="23:25" x14ac:dyDescent="0.2">
      <c r="W4315" s="17"/>
      <c r="X4315" s="17"/>
      <c r="Y4315" s="17"/>
    </row>
    <row r="4316" spans="23:25" x14ac:dyDescent="0.2">
      <c r="W4316" s="17"/>
      <c r="X4316" s="17"/>
      <c r="Y4316" s="17"/>
    </row>
    <row r="4317" spans="23:25" x14ac:dyDescent="0.2">
      <c r="W4317" s="17"/>
      <c r="X4317" s="17"/>
      <c r="Y4317" s="17"/>
    </row>
    <row r="4318" spans="23:25" x14ac:dyDescent="0.2">
      <c r="W4318" s="17"/>
      <c r="X4318" s="17"/>
      <c r="Y4318" s="17"/>
    </row>
    <row r="4319" spans="23:25" x14ac:dyDescent="0.2">
      <c r="W4319" s="17"/>
      <c r="X4319" s="17"/>
      <c r="Y4319" s="17"/>
    </row>
    <row r="4320" spans="23:25" x14ac:dyDescent="0.2">
      <c r="W4320" s="17"/>
      <c r="X4320" s="17"/>
      <c r="Y4320" s="17"/>
    </row>
    <row r="4321" spans="23:25" x14ac:dyDescent="0.2">
      <c r="W4321" s="17"/>
      <c r="X4321" s="17"/>
      <c r="Y4321" s="17"/>
    </row>
    <row r="4322" spans="23:25" x14ac:dyDescent="0.2">
      <c r="W4322" s="17"/>
      <c r="X4322" s="17"/>
      <c r="Y4322" s="17"/>
    </row>
    <row r="4323" spans="23:25" x14ac:dyDescent="0.2">
      <c r="W4323" s="17"/>
      <c r="X4323" s="17"/>
      <c r="Y4323" s="17"/>
    </row>
    <row r="4324" spans="23:25" x14ac:dyDescent="0.2">
      <c r="W4324" s="17"/>
      <c r="X4324" s="17"/>
      <c r="Y4324" s="17"/>
    </row>
    <row r="4325" spans="23:25" x14ac:dyDescent="0.2">
      <c r="W4325" s="17"/>
      <c r="X4325" s="17"/>
      <c r="Y4325" s="17"/>
    </row>
    <row r="4326" spans="23:25" x14ac:dyDescent="0.2">
      <c r="W4326" s="17"/>
      <c r="X4326" s="17"/>
      <c r="Y4326" s="17"/>
    </row>
    <row r="4327" spans="23:25" x14ac:dyDescent="0.2">
      <c r="W4327" s="17"/>
      <c r="X4327" s="17"/>
      <c r="Y4327" s="17"/>
    </row>
    <row r="4328" spans="23:25" x14ac:dyDescent="0.2">
      <c r="W4328" s="17"/>
      <c r="X4328" s="17"/>
      <c r="Y4328" s="17"/>
    </row>
    <row r="4329" spans="23:25" x14ac:dyDescent="0.2">
      <c r="W4329" s="17"/>
      <c r="X4329" s="17"/>
      <c r="Y4329" s="17"/>
    </row>
    <row r="4330" spans="23:25" x14ac:dyDescent="0.2">
      <c r="W4330" s="17"/>
      <c r="X4330" s="17"/>
      <c r="Y4330" s="17"/>
    </row>
    <row r="4331" spans="23:25" x14ac:dyDescent="0.2">
      <c r="W4331" s="17"/>
      <c r="X4331" s="17"/>
      <c r="Y4331" s="17"/>
    </row>
    <row r="4332" spans="23:25" x14ac:dyDescent="0.2">
      <c r="W4332" s="17"/>
      <c r="X4332" s="17"/>
      <c r="Y4332" s="17"/>
    </row>
    <row r="4333" spans="23:25" x14ac:dyDescent="0.2">
      <c r="W4333" s="17"/>
      <c r="X4333" s="17"/>
      <c r="Y4333" s="17"/>
    </row>
    <row r="4334" spans="23:25" x14ac:dyDescent="0.2">
      <c r="W4334" s="17"/>
      <c r="X4334" s="17"/>
      <c r="Y4334" s="17"/>
    </row>
    <row r="4335" spans="23:25" x14ac:dyDescent="0.2">
      <c r="W4335" s="17"/>
      <c r="X4335" s="17"/>
      <c r="Y4335" s="17"/>
    </row>
    <row r="4336" spans="23:25" x14ac:dyDescent="0.2">
      <c r="W4336" s="17"/>
      <c r="X4336" s="17"/>
      <c r="Y4336" s="17"/>
    </row>
    <row r="4337" spans="23:25" x14ac:dyDescent="0.2">
      <c r="W4337" s="17"/>
      <c r="X4337" s="17"/>
      <c r="Y4337" s="17"/>
    </row>
    <row r="4338" spans="23:25" x14ac:dyDescent="0.2">
      <c r="W4338" s="17"/>
      <c r="X4338" s="17"/>
      <c r="Y4338" s="17"/>
    </row>
    <row r="4339" spans="23:25" x14ac:dyDescent="0.2">
      <c r="W4339" s="17"/>
      <c r="X4339" s="17"/>
      <c r="Y4339" s="17"/>
    </row>
    <row r="4340" spans="23:25" x14ac:dyDescent="0.2">
      <c r="W4340" s="17"/>
      <c r="X4340" s="17"/>
      <c r="Y4340" s="17"/>
    </row>
    <row r="4341" spans="23:25" x14ac:dyDescent="0.2">
      <c r="W4341" s="17"/>
      <c r="X4341" s="17"/>
      <c r="Y4341" s="17"/>
    </row>
    <row r="4342" spans="23:25" x14ac:dyDescent="0.2">
      <c r="W4342" s="17"/>
      <c r="X4342" s="17"/>
      <c r="Y4342" s="17"/>
    </row>
    <row r="4343" spans="23:25" x14ac:dyDescent="0.2">
      <c r="W4343" s="17"/>
      <c r="X4343" s="17"/>
      <c r="Y4343" s="17"/>
    </row>
    <row r="4344" spans="23:25" x14ac:dyDescent="0.2">
      <c r="W4344" s="17"/>
      <c r="X4344" s="17"/>
      <c r="Y4344" s="17"/>
    </row>
    <row r="4345" spans="23:25" x14ac:dyDescent="0.2">
      <c r="W4345" s="17"/>
      <c r="X4345" s="17"/>
      <c r="Y4345" s="17"/>
    </row>
    <row r="4346" spans="23:25" x14ac:dyDescent="0.2">
      <c r="W4346" s="17"/>
      <c r="X4346" s="17"/>
      <c r="Y4346" s="17"/>
    </row>
    <row r="4347" spans="23:25" x14ac:dyDescent="0.2">
      <c r="W4347" s="17"/>
      <c r="X4347" s="17"/>
      <c r="Y4347" s="17"/>
    </row>
    <row r="4348" spans="23:25" x14ac:dyDescent="0.2">
      <c r="W4348" s="17"/>
      <c r="X4348" s="17"/>
      <c r="Y4348" s="17"/>
    </row>
    <row r="4349" spans="23:25" x14ac:dyDescent="0.2">
      <c r="W4349" s="17"/>
      <c r="X4349" s="17"/>
      <c r="Y4349" s="17"/>
    </row>
    <row r="4350" spans="23:25" x14ac:dyDescent="0.2">
      <c r="W4350" s="17"/>
      <c r="X4350" s="17"/>
      <c r="Y4350" s="17"/>
    </row>
    <row r="4351" spans="23:25" x14ac:dyDescent="0.2">
      <c r="W4351" s="17"/>
      <c r="X4351" s="17"/>
      <c r="Y4351" s="17"/>
    </row>
    <row r="4352" spans="23:25" x14ac:dyDescent="0.2">
      <c r="W4352" s="17"/>
      <c r="X4352" s="17"/>
      <c r="Y4352" s="17"/>
    </row>
    <row r="4353" spans="23:25" x14ac:dyDescent="0.2">
      <c r="W4353" s="17"/>
      <c r="X4353" s="17"/>
      <c r="Y4353" s="17"/>
    </row>
    <row r="4354" spans="23:25" x14ac:dyDescent="0.2">
      <c r="W4354" s="17"/>
      <c r="X4354" s="17"/>
      <c r="Y4354" s="17"/>
    </row>
    <row r="4355" spans="23:25" x14ac:dyDescent="0.2">
      <c r="W4355" s="17"/>
      <c r="X4355" s="17"/>
      <c r="Y4355" s="17"/>
    </row>
    <row r="4356" spans="23:25" x14ac:dyDescent="0.2">
      <c r="W4356" s="17"/>
      <c r="X4356" s="17"/>
      <c r="Y4356" s="17"/>
    </row>
    <row r="4357" spans="23:25" x14ac:dyDescent="0.2">
      <c r="W4357" s="17"/>
      <c r="X4357" s="17"/>
      <c r="Y4357" s="17"/>
    </row>
    <row r="4358" spans="23:25" x14ac:dyDescent="0.2">
      <c r="W4358" s="17"/>
      <c r="X4358" s="17"/>
      <c r="Y4358" s="17"/>
    </row>
    <row r="4359" spans="23:25" x14ac:dyDescent="0.2">
      <c r="W4359" s="17"/>
      <c r="X4359" s="17"/>
      <c r="Y4359" s="17"/>
    </row>
    <row r="4360" spans="23:25" x14ac:dyDescent="0.2">
      <c r="W4360" s="17"/>
      <c r="X4360" s="17"/>
      <c r="Y4360" s="17"/>
    </row>
    <row r="4361" spans="23:25" x14ac:dyDescent="0.2">
      <c r="W4361" s="17"/>
      <c r="X4361" s="17"/>
      <c r="Y4361" s="17"/>
    </row>
    <row r="4362" spans="23:25" x14ac:dyDescent="0.2">
      <c r="W4362" s="17"/>
      <c r="X4362" s="17"/>
      <c r="Y4362" s="17"/>
    </row>
    <row r="4363" spans="23:25" x14ac:dyDescent="0.2">
      <c r="W4363" s="17"/>
      <c r="X4363" s="17"/>
      <c r="Y4363" s="17"/>
    </row>
    <row r="4364" spans="23:25" x14ac:dyDescent="0.2">
      <c r="W4364" s="17"/>
      <c r="X4364" s="17"/>
      <c r="Y4364" s="17"/>
    </row>
    <row r="4365" spans="23:25" x14ac:dyDescent="0.2">
      <c r="W4365" s="17"/>
      <c r="X4365" s="17"/>
      <c r="Y4365" s="17"/>
    </row>
    <row r="4366" spans="23:25" x14ac:dyDescent="0.2">
      <c r="W4366" s="17"/>
      <c r="X4366" s="17"/>
      <c r="Y4366" s="17"/>
    </row>
    <row r="4367" spans="23:25" x14ac:dyDescent="0.2">
      <c r="W4367" s="17"/>
      <c r="X4367" s="17"/>
      <c r="Y4367" s="17"/>
    </row>
    <row r="4368" spans="23:25" x14ac:dyDescent="0.2">
      <c r="W4368" s="17"/>
      <c r="X4368" s="17"/>
      <c r="Y4368" s="17"/>
    </row>
    <row r="4369" spans="23:25" x14ac:dyDescent="0.2">
      <c r="W4369" s="17"/>
      <c r="X4369" s="17"/>
      <c r="Y4369" s="17"/>
    </row>
    <row r="4370" spans="23:25" x14ac:dyDescent="0.2">
      <c r="W4370" s="17"/>
      <c r="X4370" s="17"/>
      <c r="Y4370" s="17"/>
    </row>
    <row r="4371" spans="23:25" x14ac:dyDescent="0.2">
      <c r="W4371" s="17"/>
      <c r="X4371" s="17"/>
      <c r="Y4371" s="17"/>
    </row>
    <row r="4372" spans="23:25" x14ac:dyDescent="0.2">
      <c r="W4372" s="17"/>
      <c r="X4372" s="17"/>
      <c r="Y4372" s="17"/>
    </row>
    <row r="4373" spans="23:25" x14ac:dyDescent="0.2">
      <c r="W4373" s="17"/>
      <c r="X4373" s="17"/>
      <c r="Y4373" s="17"/>
    </row>
    <row r="4374" spans="23:25" x14ac:dyDescent="0.2">
      <c r="W4374" s="17"/>
      <c r="X4374" s="17"/>
      <c r="Y4374" s="17"/>
    </row>
    <row r="4375" spans="23:25" x14ac:dyDescent="0.2">
      <c r="W4375" s="17"/>
      <c r="X4375" s="17"/>
      <c r="Y4375" s="17"/>
    </row>
    <row r="4376" spans="23:25" x14ac:dyDescent="0.2">
      <c r="W4376" s="17"/>
      <c r="X4376" s="17"/>
      <c r="Y4376" s="17"/>
    </row>
    <row r="4377" spans="23:25" x14ac:dyDescent="0.2">
      <c r="W4377" s="17"/>
      <c r="X4377" s="17"/>
      <c r="Y4377" s="17"/>
    </row>
    <row r="4378" spans="23:25" x14ac:dyDescent="0.2">
      <c r="W4378" s="17"/>
      <c r="X4378" s="17"/>
      <c r="Y4378" s="17"/>
    </row>
    <row r="4379" spans="23:25" x14ac:dyDescent="0.2">
      <c r="W4379" s="17"/>
      <c r="X4379" s="17"/>
      <c r="Y4379" s="17"/>
    </row>
    <row r="4380" spans="23:25" x14ac:dyDescent="0.2">
      <c r="W4380" s="17"/>
      <c r="X4380" s="17"/>
      <c r="Y4380" s="17"/>
    </row>
    <row r="4381" spans="23:25" x14ac:dyDescent="0.2">
      <c r="W4381" s="17"/>
      <c r="X4381" s="17"/>
      <c r="Y4381" s="17"/>
    </row>
    <row r="4382" spans="23:25" x14ac:dyDescent="0.2">
      <c r="W4382" s="17"/>
      <c r="X4382" s="17"/>
      <c r="Y4382" s="17"/>
    </row>
    <row r="4383" spans="23:25" x14ac:dyDescent="0.2">
      <c r="W4383" s="17"/>
      <c r="X4383" s="17"/>
      <c r="Y4383" s="17"/>
    </row>
    <row r="4384" spans="23:25" x14ac:dyDescent="0.2">
      <c r="W4384" s="17"/>
      <c r="X4384" s="17"/>
      <c r="Y4384" s="17"/>
    </row>
    <row r="4385" spans="23:25" x14ac:dyDescent="0.2">
      <c r="W4385" s="17"/>
      <c r="X4385" s="17"/>
      <c r="Y4385" s="17"/>
    </row>
    <row r="4386" spans="23:25" x14ac:dyDescent="0.2">
      <c r="W4386" s="17"/>
      <c r="X4386" s="17"/>
      <c r="Y4386" s="17"/>
    </row>
    <row r="4387" spans="23:25" x14ac:dyDescent="0.2">
      <c r="W4387" s="17"/>
      <c r="X4387" s="17"/>
      <c r="Y4387" s="17"/>
    </row>
    <row r="4388" spans="23:25" x14ac:dyDescent="0.2">
      <c r="W4388" s="17"/>
      <c r="X4388" s="17"/>
      <c r="Y4388" s="17"/>
    </row>
    <row r="4389" spans="23:25" x14ac:dyDescent="0.2">
      <c r="W4389" s="17"/>
      <c r="X4389" s="17"/>
      <c r="Y4389" s="17"/>
    </row>
    <row r="4390" spans="23:25" x14ac:dyDescent="0.2">
      <c r="W4390" s="17"/>
      <c r="X4390" s="17"/>
      <c r="Y4390" s="17"/>
    </row>
    <row r="4391" spans="23:25" x14ac:dyDescent="0.2">
      <c r="W4391" s="17"/>
      <c r="X4391" s="17"/>
      <c r="Y4391" s="17"/>
    </row>
    <row r="4392" spans="23:25" x14ac:dyDescent="0.2">
      <c r="W4392" s="17"/>
      <c r="X4392" s="17"/>
      <c r="Y4392" s="17"/>
    </row>
    <row r="4393" spans="23:25" x14ac:dyDescent="0.2">
      <c r="W4393" s="17"/>
      <c r="X4393" s="17"/>
      <c r="Y4393" s="17"/>
    </row>
    <row r="4394" spans="23:25" x14ac:dyDescent="0.2">
      <c r="W4394" s="17"/>
      <c r="X4394" s="17"/>
      <c r="Y4394" s="17"/>
    </row>
    <row r="4395" spans="23:25" x14ac:dyDescent="0.2">
      <c r="W4395" s="17"/>
      <c r="X4395" s="17"/>
      <c r="Y4395" s="17"/>
    </row>
    <row r="4396" spans="23:25" x14ac:dyDescent="0.2">
      <c r="W4396" s="17"/>
      <c r="X4396" s="17"/>
      <c r="Y4396" s="17"/>
    </row>
    <row r="4397" spans="23:25" x14ac:dyDescent="0.2">
      <c r="W4397" s="17"/>
      <c r="X4397" s="17"/>
      <c r="Y4397" s="17"/>
    </row>
    <row r="4398" spans="23:25" x14ac:dyDescent="0.2">
      <c r="W4398" s="17"/>
      <c r="X4398" s="17"/>
      <c r="Y4398" s="17"/>
    </row>
    <row r="4399" spans="23:25" x14ac:dyDescent="0.2">
      <c r="W4399" s="17"/>
      <c r="X4399" s="17"/>
      <c r="Y4399" s="17"/>
    </row>
    <row r="4400" spans="23:25" x14ac:dyDescent="0.2">
      <c r="W4400" s="17"/>
      <c r="X4400" s="17"/>
      <c r="Y4400" s="17"/>
    </row>
    <row r="4401" spans="23:25" x14ac:dyDescent="0.2">
      <c r="W4401" s="17"/>
      <c r="X4401" s="17"/>
      <c r="Y4401" s="17"/>
    </row>
    <row r="4402" spans="23:25" x14ac:dyDescent="0.2">
      <c r="W4402" s="17"/>
      <c r="X4402" s="17"/>
      <c r="Y4402" s="17"/>
    </row>
    <row r="4403" spans="23:25" x14ac:dyDescent="0.2">
      <c r="W4403" s="17"/>
      <c r="X4403" s="17"/>
      <c r="Y4403" s="17"/>
    </row>
    <row r="4404" spans="23:25" x14ac:dyDescent="0.2">
      <c r="W4404" s="17"/>
      <c r="X4404" s="17"/>
      <c r="Y4404" s="17"/>
    </row>
    <row r="4405" spans="23:25" x14ac:dyDescent="0.2">
      <c r="W4405" s="17"/>
      <c r="X4405" s="17"/>
      <c r="Y4405" s="17"/>
    </row>
    <row r="4406" spans="23:25" x14ac:dyDescent="0.2">
      <c r="W4406" s="17"/>
      <c r="X4406" s="17"/>
      <c r="Y4406" s="17"/>
    </row>
    <row r="4407" spans="23:25" x14ac:dyDescent="0.2">
      <c r="W4407" s="17"/>
      <c r="X4407" s="17"/>
      <c r="Y4407" s="17"/>
    </row>
    <row r="4408" spans="23:25" x14ac:dyDescent="0.2">
      <c r="W4408" s="17"/>
      <c r="X4408" s="17"/>
      <c r="Y4408" s="17"/>
    </row>
    <row r="4409" spans="23:25" x14ac:dyDescent="0.2">
      <c r="W4409" s="17"/>
      <c r="X4409" s="17"/>
      <c r="Y4409" s="17"/>
    </row>
    <row r="4410" spans="23:25" x14ac:dyDescent="0.2">
      <c r="W4410" s="17"/>
      <c r="X4410" s="17"/>
      <c r="Y4410" s="17"/>
    </row>
    <row r="4411" spans="23:25" x14ac:dyDescent="0.2">
      <c r="W4411" s="17"/>
      <c r="X4411" s="17"/>
      <c r="Y4411" s="17"/>
    </row>
    <row r="4412" spans="23:25" x14ac:dyDescent="0.2">
      <c r="W4412" s="17"/>
      <c r="X4412" s="17"/>
      <c r="Y4412" s="17"/>
    </row>
    <row r="4413" spans="23:25" x14ac:dyDescent="0.2">
      <c r="W4413" s="17"/>
      <c r="X4413" s="17"/>
      <c r="Y4413" s="17"/>
    </row>
    <row r="4414" spans="23:25" x14ac:dyDescent="0.2">
      <c r="W4414" s="17"/>
      <c r="X4414" s="17"/>
      <c r="Y4414" s="17"/>
    </row>
    <row r="4415" spans="23:25" x14ac:dyDescent="0.2">
      <c r="W4415" s="17"/>
      <c r="X4415" s="17"/>
      <c r="Y4415" s="17"/>
    </row>
    <row r="4416" spans="23:25" x14ac:dyDescent="0.2">
      <c r="W4416" s="17"/>
      <c r="X4416" s="17"/>
      <c r="Y4416" s="17"/>
    </row>
    <row r="4417" spans="23:25" x14ac:dyDescent="0.2">
      <c r="W4417" s="17"/>
      <c r="X4417" s="17"/>
      <c r="Y4417" s="17"/>
    </row>
    <row r="4418" spans="23:25" x14ac:dyDescent="0.2">
      <c r="W4418" s="17"/>
      <c r="X4418" s="17"/>
      <c r="Y4418" s="17"/>
    </row>
    <row r="4419" spans="23:25" x14ac:dyDescent="0.2">
      <c r="W4419" s="17"/>
      <c r="X4419" s="17"/>
      <c r="Y4419" s="17"/>
    </row>
    <row r="4420" spans="23:25" x14ac:dyDescent="0.2">
      <c r="W4420" s="17"/>
      <c r="X4420" s="17"/>
      <c r="Y4420" s="17"/>
    </row>
    <row r="4421" spans="23:25" x14ac:dyDescent="0.2">
      <c r="W4421" s="17"/>
      <c r="X4421" s="17"/>
      <c r="Y4421" s="17"/>
    </row>
    <row r="4422" spans="23:25" x14ac:dyDescent="0.2">
      <c r="W4422" s="17"/>
      <c r="X4422" s="17"/>
      <c r="Y4422" s="17"/>
    </row>
    <row r="4423" spans="23:25" x14ac:dyDescent="0.2">
      <c r="W4423" s="17"/>
      <c r="X4423" s="17"/>
      <c r="Y4423" s="17"/>
    </row>
    <row r="4424" spans="23:25" x14ac:dyDescent="0.2">
      <c r="W4424" s="17"/>
      <c r="X4424" s="17"/>
      <c r="Y4424" s="17"/>
    </row>
    <row r="4425" spans="23:25" x14ac:dyDescent="0.2">
      <c r="W4425" s="17"/>
      <c r="X4425" s="17"/>
      <c r="Y4425" s="17"/>
    </row>
    <row r="4426" spans="23:25" x14ac:dyDescent="0.2">
      <c r="W4426" s="17"/>
      <c r="X4426" s="17"/>
      <c r="Y4426" s="17"/>
    </row>
    <row r="4427" spans="23:25" x14ac:dyDescent="0.2">
      <c r="W4427" s="17"/>
      <c r="X4427" s="17"/>
      <c r="Y4427" s="17"/>
    </row>
    <row r="4428" spans="23:25" x14ac:dyDescent="0.2">
      <c r="W4428" s="17"/>
      <c r="X4428" s="17"/>
      <c r="Y4428" s="17"/>
    </row>
    <row r="4429" spans="23:25" x14ac:dyDescent="0.2">
      <c r="W4429" s="17"/>
      <c r="X4429" s="17"/>
      <c r="Y4429" s="17"/>
    </row>
    <row r="4430" spans="23:25" x14ac:dyDescent="0.2">
      <c r="W4430" s="17"/>
      <c r="X4430" s="17"/>
      <c r="Y4430" s="17"/>
    </row>
    <row r="4431" spans="23:25" x14ac:dyDescent="0.2">
      <c r="W4431" s="17"/>
      <c r="X4431" s="17"/>
      <c r="Y4431" s="17"/>
    </row>
    <row r="4432" spans="23:25" x14ac:dyDescent="0.2">
      <c r="W4432" s="17"/>
      <c r="X4432" s="17"/>
      <c r="Y4432" s="17"/>
    </row>
    <row r="4433" spans="23:25" x14ac:dyDescent="0.2">
      <c r="W4433" s="17"/>
      <c r="X4433" s="17"/>
      <c r="Y4433" s="17"/>
    </row>
    <row r="4434" spans="23:25" x14ac:dyDescent="0.2">
      <c r="W4434" s="17"/>
      <c r="X4434" s="17"/>
      <c r="Y4434" s="17"/>
    </row>
    <row r="4435" spans="23:25" x14ac:dyDescent="0.2">
      <c r="W4435" s="17"/>
      <c r="X4435" s="17"/>
      <c r="Y4435" s="17"/>
    </row>
    <row r="4436" spans="23:25" x14ac:dyDescent="0.2">
      <c r="W4436" s="17"/>
      <c r="X4436" s="17"/>
      <c r="Y4436" s="17"/>
    </row>
    <row r="4437" spans="23:25" x14ac:dyDescent="0.2">
      <c r="W4437" s="17"/>
      <c r="X4437" s="17"/>
      <c r="Y4437" s="17"/>
    </row>
    <row r="4438" spans="23:25" x14ac:dyDescent="0.2">
      <c r="W4438" s="17"/>
      <c r="X4438" s="17"/>
      <c r="Y4438" s="17"/>
    </row>
    <row r="4439" spans="23:25" x14ac:dyDescent="0.2">
      <c r="W4439" s="17"/>
      <c r="X4439" s="17"/>
      <c r="Y4439" s="17"/>
    </row>
    <row r="4440" spans="23:25" x14ac:dyDescent="0.2">
      <c r="W4440" s="17"/>
      <c r="X4440" s="17"/>
      <c r="Y4440" s="17"/>
    </row>
    <row r="4441" spans="23:25" x14ac:dyDescent="0.2">
      <c r="W4441" s="17"/>
      <c r="X4441" s="17"/>
      <c r="Y4441" s="17"/>
    </row>
    <row r="4442" spans="23:25" x14ac:dyDescent="0.2">
      <c r="W4442" s="17"/>
      <c r="X4442" s="17"/>
      <c r="Y4442" s="17"/>
    </row>
    <row r="4443" spans="23:25" x14ac:dyDescent="0.2">
      <c r="W4443" s="17"/>
      <c r="X4443" s="17"/>
      <c r="Y4443" s="17"/>
    </row>
    <row r="4444" spans="23:25" x14ac:dyDescent="0.2">
      <c r="W4444" s="17"/>
      <c r="X4444" s="17"/>
      <c r="Y4444" s="17"/>
    </row>
    <row r="4445" spans="23:25" x14ac:dyDescent="0.2">
      <c r="W4445" s="17"/>
      <c r="X4445" s="17"/>
      <c r="Y4445" s="17"/>
    </row>
    <row r="4446" spans="23:25" x14ac:dyDescent="0.2">
      <c r="W4446" s="17"/>
      <c r="X4446" s="17"/>
      <c r="Y4446" s="17"/>
    </row>
    <row r="4447" spans="23:25" x14ac:dyDescent="0.2">
      <c r="W4447" s="17"/>
      <c r="X4447" s="17"/>
      <c r="Y4447" s="17"/>
    </row>
    <row r="4448" spans="23:25" x14ac:dyDescent="0.2">
      <c r="W4448" s="17"/>
      <c r="X4448" s="17"/>
      <c r="Y4448" s="17"/>
    </row>
    <row r="4449" spans="23:25" x14ac:dyDescent="0.2">
      <c r="W4449" s="17"/>
      <c r="X4449" s="17"/>
      <c r="Y4449" s="17"/>
    </row>
    <row r="4450" spans="23:25" x14ac:dyDescent="0.2">
      <c r="W4450" s="17"/>
      <c r="X4450" s="17"/>
      <c r="Y4450" s="17"/>
    </row>
    <row r="4451" spans="23:25" x14ac:dyDescent="0.2">
      <c r="W4451" s="17"/>
      <c r="X4451" s="17"/>
      <c r="Y4451" s="17"/>
    </row>
    <row r="4452" spans="23:25" x14ac:dyDescent="0.2">
      <c r="W4452" s="17"/>
      <c r="X4452" s="17"/>
      <c r="Y4452" s="17"/>
    </row>
    <row r="4453" spans="23:25" x14ac:dyDescent="0.2">
      <c r="W4453" s="17"/>
      <c r="X4453" s="17"/>
      <c r="Y4453" s="17"/>
    </row>
    <row r="4454" spans="23:25" x14ac:dyDescent="0.2">
      <c r="W4454" s="17"/>
      <c r="X4454" s="17"/>
      <c r="Y4454" s="17"/>
    </row>
    <row r="4455" spans="23:25" x14ac:dyDescent="0.2">
      <c r="W4455" s="17"/>
      <c r="X4455" s="17"/>
      <c r="Y4455" s="17"/>
    </row>
    <row r="4456" spans="23:25" x14ac:dyDescent="0.2">
      <c r="W4456" s="17"/>
      <c r="X4456" s="17"/>
      <c r="Y4456" s="17"/>
    </row>
    <row r="4457" spans="23:25" x14ac:dyDescent="0.2">
      <c r="W4457" s="17"/>
      <c r="X4457" s="17"/>
      <c r="Y4457" s="17"/>
    </row>
    <row r="4458" spans="23:25" x14ac:dyDescent="0.2">
      <c r="W4458" s="17"/>
      <c r="X4458" s="17"/>
      <c r="Y4458" s="17"/>
    </row>
    <row r="4459" spans="23:25" x14ac:dyDescent="0.2">
      <c r="W4459" s="17"/>
      <c r="X4459" s="17"/>
      <c r="Y4459" s="17"/>
    </row>
    <row r="4460" spans="23:25" x14ac:dyDescent="0.2">
      <c r="W4460" s="17"/>
      <c r="X4460" s="17"/>
      <c r="Y4460" s="17"/>
    </row>
    <row r="4461" spans="23:25" x14ac:dyDescent="0.2">
      <c r="W4461" s="17"/>
      <c r="X4461" s="17"/>
      <c r="Y4461" s="17"/>
    </row>
    <row r="4462" spans="23:25" x14ac:dyDescent="0.2">
      <c r="W4462" s="17"/>
      <c r="X4462" s="17"/>
      <c r="Y4462" s="17"/>
    </row>
    <row r="4463" spans="23:25" x14ac:dyDescent="0.2">
      <c r="W4463" s="17"/>
      <c r="X4463" s="17"/>
      <c r="Y4463" s="17"/>
    </row>
    <row r="4464" spans="23:25" x14ac:dyDescent="0.2">
      <c r="W4464" s="17"/>
      <c r="X4464" s="17"/>
      <c r="Y4464" s="17"/>
    </row>
    <row r="4465" spans="23:25" x14ac:dyDescent="0.2">
      <c r="W4465" s="17"/>
      <c r="X4465" s="17"/>
      <c r="Y4465" s="17"/>
    </row>
    <row r="4466" spans="23:25" x14ac:dyDescent="0.2">
      <c r="W4466" s="17"/>
      <c r="X4466" s="17"/>
      <c r="Y4466" s="17"/>
    </row>
    <row r="4467" spans="23:25" x14ac:dyDescent="0.2">
      <c r="W4467" s="17"/>
      <c r="X4467" s="17"/>
      <c r="Y4467" s="17"/>
    </row>
    <row r="4468" spans="23:25" x14ac:dyDescent="0.2">
      <c r="W4468" s="17"/>
      <c r="X4468" s="17"/>
      <c r="Y4468" s="17"/>
    </row>
    <row r="4469" spans="23:25" x14ac:dyDescent="0.2">
      <c r="W4469" s="17"/>
      <c r="X4469" s="17"/>
      <c r="Y4469" s="17"/>
    </row>
    <row r="4470" spans="23:25" x14ac:dyDescent="0.2">
      <c r="W4470" s="17"/>
      <c r="X4470" s="17"/>
      <c r="Y4470" s="17"/>
    </row>
    <row r="4471" spans="23:25" x14ac:dyDescent="0.2">
      <c r="W4471" s="17"/>
      <c r="X4471" s="17"/>
      <c r="Y4471" s="17"/>
    </row>
    <row r="4472" spans="23:25" x14ac:dyDescent="0.2">
      <c r="W4472" s="17"/>
      <c r="X4472" s="17"/>
      <c r="Y4472" s="17"/>
    </row>
    <row r="4473" spans="23:25" x14ac:dyDescent="0.2">
      <c r="W4473" s="17"/>
      <c r="X4473" s="17"/>
      <c r="Y4473" s="17"/>
    </row>
    <row r="4474" spans="23:25" x14ac:dyDescent="0.2">
      <c r="W4474" s="17"/>
      <c r="X4474" s="17"/>
      <c r="Y4474" s="17"/>
    </row>
    <row r="4475" spans="23:25" x14ac:dyDescent="0.2">
      <c r="W4475" s="17"/>
      <c r="X4475" s="17"/>
      <c r="Y4475" s="17"/>
    </row>
    <row r="4476" spans="23:25" x14ac:dyDescent="0.2">
      <c r="W4476" s="17"/>
      <c r="X4476" s="17"/>
      <c r="Y4476" s="17"/>
    </row>
    <row r="4477" spans="23:25" x14ac:dyDescent="0.2">
      <c r="W4477" s="17"/>
      <c r="X4477" s="17"/>
      <c r="Y4477" s="17"/>
    </row>
    <row r="4478" spans="23:25" x14ac:dyDescent="0.2">
      <c r="W4478" s="17"/>
      <c r="X4478" s="17"/>
      <c r="Y4478" s="17"/>
    </row>
    <row r="4479" spans="23:25" x14ac:dyDescent="0.2">
      <c r="W4479" s="17"/>
      <c r="X4479" s="17"/>
      <c r="Y4479" s="17"/>
    </row>
    <row r="4480" spans="23:25" x14ac:dyDescent="0.2">
      <c r="W4480" s="17"/>
      <c r="X4480" s="17"/>
      <c r="Y4480" s="17"/>
    </row>
    <row r="4481" spans="23:25" x14ac:dyDescent="0.2">
      <c r="W4481" s="17"/>
      <c r="X4481" s="17"/>
      <c r="Y4481" s="17"/>
    </row>
    <row r="4482" spans="23:25" x14ac:dyDescent="0.2">
      <c r="W4482" s="17"/>
      <c r="X4482" s="17"/>
      <c r="Y4482" s="17"/>
    </row>
    <row r="4483" spans="23:25" x14ac:dyDescent="0.2">
      <c r="W4483" s="17"/>
      <c r="X4483" s="17"/>
      <c r="Y4483" s="17"/>
    </row>
    <row r="4484" spans="23:25" x14ac:dyDescent="0.2">
      <c r="W4484" s="17"/>
      <c r="X4484" s="17"/>
      <c r="Y4484" s="17"/>
    </row>
    <row r="4485" spans="23:25" x14ac:dyDescent="0.2">
      <c r="W4485" s="17"/>
      <c r="X4485" s="17"/>
      <c r="Y4485" s="17"/>
    </row>
    <row r="4486" spans="23:25" x14ac:dyDescent="0.2">
      <c r="W4486" s="17"/>
      <c r="X4486" s="17"/>
      <c r="Y4486" s="17"/>
    </row>
    <row r="4487" spans="23:25" x14ac:dyDescent="0.2">
      <c r="W4487" s="17"/>
      <c r="X4487" s="17"/>
      <c r="Y4487" s="17"/>
    </row>
    <row r="4488" spans="23:25" x14ac:dyDescent="0.2">
      <c r="W4488" s="17"/>
      <c r="X4488" s="17"/>
      <c r="Y4488" s="17"/>
    </row>
    <row r="4489" spans="23:25" x14ac:dyDescent="0.2">
      <c r="W4489" s="17"/>
      <c r="X4489" s="17"/>
      <c r="Y4489" s="17"/>
    </row>
    <row r="4490" spans="23:25" x14ac:dyDescent="0.2">
      <c r="W4490" s="17"/>
      <c r="X4490" s="17"/>
      <c r="Y4490" s="17"/>
    </row>
    <row r="4491" spans="23:25" x14ac:dyDescent="0.2">
      <c r="W4491" s="17"/>
      <c r="X4491" s="17"/>
      <c r="Y4491" s="17"/>
    </row>
    <row r="4492" spans="23:25" x14ac:dyDescent="0.2">
      <c r="W4492" s="17"/>
      <c r="X4492" s="17"/>
      <c r="Y4492" s="17"/>
    </row>
    <row r="4493" spans="23:25" x14ac:dyDescent="0.2">
      <c r="W4493" s="17"/>
      <c r="X4493" s="17"/>
      <c r="Y4493" s="17"/>
    </row>
    <row r="4494" spans="23:25" x14ac:dyDescent="0.2">
      <c r="W4494" s="17"/>
      <c r="X4494" s="17"/>
      <c r="Y4494" s="17"/>
    </row>
    <row r="4495" spans="23:25" x14ac:dyDescent="0.2">
      <c r="W4495" s="17"/>
      <c r="X4495" s="17"/>
      <c r="Y4495" s="17"/>
    </row>
    <row r="4496" spans="23:25" x14ac:dyDescent="0.2">
      <c r="W4496" s="17"/>
      <c r="X4496" s="17"/>
      <c r="Y4496" s="17"/>
    </row>
    <row r="4497" spans="23:25" x14ac:dyDescent="0.2">
      <c r="W4497" s="17"/>
      <c r="X4497" s="17"/>
      <c r="Y4497" s="17"/>
    </row>
    <row r="4498" spans="23:25" x14ac:dyDescent="0.2">
      <c r="W4498" s="17"/>
      <c r="X4498" s="17"/>
      <c r="Y4498" s="17"/>
    </row>
    <row r="4499" spans="23:25" x14ac:dyDescent="0.2">
      <c r="W4499" s="17"/>
      <c r="X4499" s="17"/>
      <c r="Y4499" s="17"/>
    </row>
    <row r="4500" spans="23:25" x14ac:dyDescent="0.2">
      <c r="W4500" s="17"/>
      <c r="X4500" s="17"/>
      <c r="Y4500" s="17"/>
    </row>
    <row r="4501" spans="23:25" x14ac:dyDescent="0.2">
      <c r="W4501" s="17"/>
      <c r="X4501" s="17"/>
      <c r="Y4501" s="17"/>
    </row>
    <row r="4502" spans="23:25" x14ac:dyDescent="0.2">
      <c r="W4502" s="17"/>
      <c r="X4502" s="17"/>
      <c r="Y4502" s="17"/>
    </row>
    <row r="4503" spans="23:25" x14ac:dyDescent="0.2">
      <c r="W4503" s="17"/>
      <c r="X4503" s="17"/>
      <c r="Y4503" s="17"/>
    </row>
    <row r="4504" spans="23:25" x14ac:dyDescent="0.2">
      <c r="W4504" s="17"/>
      <c r="X4504" s="17"/>
      <c r="Y4504" s="17"/>
    </row>
    <row r="4505" spans="23:25" x14ac:dyDescent="0.2">
      <c r="W4505" s="17"/>
      <c r="X4505" s="17"/>
      <c r="Y4505" s="17"/>
    </row>
    <row r="4506" spans="23:25" x14ac:dyDescent="0.2">
      <c r="W4506" s="17"/>
      <c r="X4506" s="17"/>
      <c r="Y4506" s="17"/>
    </row>
    <row r="4507" spans="23:25" x14ac:dyDescent="0.2">
      <c r="W4507" s="17"/>
      <c r="X4507" s="17"/>
      <c r="Y4507" s="17"/>
    </row>
    <row r="4508" spans="23:25" x14ac:dyDescent="0.2">
      <c r="W4508" s="17"/>
      <c r="X4508" s="17"/>
      <c r="Y4508" s="17"/>
    </row>
    <row r="4509" spans="23:25" x14ac:dyDescent="0.2">
      <c r="W4509" s="17"/>
      <c r="X4509" s="17"/>
      <c r="Y4509" s="17"/>
    </row>
    <row r="4510" spans="23:25" x14ac:dyDescent="0.2">
      <c r="W4510" s="17"/>
      <c r="X4510" s="17"/>
      <c r="Y4510" s="17"/>
    </row>
    <row r="4511" spans="23:25" x14ac:dyDescent="0.2">
      <c r="W4511" s="17"/>
      <c r="X4511" s="17"/>
      <c r="Y4511" s="17"/>
    </row>
    <row r="4512" spans="23:25" x14ac:dyDescent="0.2">
      <c r="W4512" s="17"/>
      <c r="X4512" s="17"/>
      <c r="Y4512" s="17"/>
    </row>
    <row r="4513" spans="23:25" x14ac:dyDescent="0.2">
      <c r="W4513" s="17"/>
      <c r="X4513" s="17"/>
      <c r="Y4513" s="17"/>
    </row>
    <row r="4514" spans="23:25" x14ac:dyDescent="0.2">
      <c r="W4514" s="17"/>
      <c r="X4514" s="17"/>
      <c r="Y4514" s="17"/>
    </row>
    <row r="4515" spans="23:25" x14ac:dyDescent="0.2">
      <c r="W4515" s="17"/>
      <c r="X4515" s="17"/>
      <c r="Y4515" s="17"/>
    </row>
    <row r="4516" spans="23:25" x14ac:dyDescent="0.2">
      <c r="W4516" s="17"/>
      <c r="X4516" s="17"/>
      <c r="Y4516" s="17"/>
    </row>
    <row r="4517" spans="23:25" x14ac:dyDescent="0.2">
      <c r="W4517" s="17"/>
      <c r="X4517" s="17"/>
      <c r="Y4517" s="17"/>
    </row>
    <row r="4518" spans="23:25" x14ac:dyDescent="0.2">
      <c r="W4518" s="17"/>
      <c r="X4518" s="17"/>
      <c r="Y4518" s="17"/>
    </row>
    <row r="4519" spans="23:25" x14ac:dyDescent="0.2">
      <c r="W4519" s="17"/>
      <c r="X4519" s="17"/>
      <c r="Y4519" s="17"/>
    </row>
    <row r="4520" spans="23:25" x14ac:dyDescent="0.2">
      <c r="W4520" s="17"/>
      <c r="X4520" s="17"/>
      <c r="Y4520" s="17"/>
    </row>
    <row r="4521" spans="23:25" x14ac:dyDescent="0.2">
      <c r="W4521" s="17"/>
      <c r="X4521" s="17"/>
      <c r="Y4521" s="17"/>
    </row>
    <row r="4522" spans="23:25" x14ac:dyDescent="0.2">
      <c r="W4522" s="17"/>
      <c r="X4522" s="17"/>
      <c r="Y4522" s="17"/>
    </row>
    <row r="4523" spans="23:25" x14ac:dyDescent="0.2">
      <c r="W4523" s="17"/>
      <c r="X4523" s="17"/>
      <c r="Y4523" s="17"/>
    </row>
    <row r="4524" spans="23:25" x14ac:dyDescent="0.2">
      <c r="W4524" s="17"/>
      <c r="X4524" s="17"/>
      <c r="Y4524" s="17"/>
    </row>
    <row r="4525" spans="23:25" x14ac:dyDescent="0.2">
      <c r="W4525" s="17"/>
      <c r="X4525" s="17"/>
      <c r="Y4525" s="17"/>
    </row>
    <row r="4526" spans="23:25" x14ac:dyDescent="0.2">
      <c r="W4526" s="17"/>
      <c r="X4526" s="17"/>
      <c r="Y4526" s="17"/>
    </row>
    <row r="4527" spans="23:25" x14ac:dyDescent="0.2">
      <c r="W4527" s="17"/>
      <c r="X4527" s="17"/>
      <c r="Y4527" s="17"/>
    </row>
    <row r="4528" spans="23:25" x14ac:dyDescent="0.2">
      <c r="W4528" s="17"/>
      <c r="X4528" s="17"/>
      <c r="Y4528" s="17"/>
    </row>
    <row r="4529" spans="23:25" x14ac:dyDescent="0.2">
      <c r="W4529" s="17"/>
      <c r="X4529" s="17"/>
      <c r="Y4529" s="17"/>
    </row>
    <row r="4530" spans="23:25" x14ac:dyDescent="0.2">
      <c r="W4530" s="17"/>
      <c r="X4530" s="17"/>
      <c r="Y4530" s="17"/>
    </row>
    <row r="4531" spans="23:25" x14ac:dyDescent="0.2">
      <c r="W4531" s="17"/>
      <c r="X4531" s="17"/>
      <c r="Y4531" s="17"/>
    </row>
    <row r="4532" spans="23:25" x14ac:dyDescent="0.2">
      <c r="W4532" s="17"/>
      <c r="X4532" s="17"/>
      <c r="Y4532" s="17"/>
    </row>
    <row r="4533" spans="23:25" x14ac:dyDescent="0.2">
      <c r="W4533" s="17"/>
      <c r="X4533" s="17"/>
      <c r="Y4533" s="17"/>
    </row>
    <row r="4534" spans="23:25" x14ac:dyDescent="0.2">
      <c r="W4534" s="17"/>
      <c r="X4534" s="17"/>
      <c r="Y4534" s="17"/>
    </row>
    <row r="4535" spans="23:25" x14ac:dyDescent="0.2">
      <c r="W4535" s="17"/>
      <c r="X4535" s="17"/>
      <c r="Y4535" s="17"/>
    </row>
    <row r="4536" spans="23:25" x14ac:dyDescent="0.2">
      <c r="W4536" s="17"/>
      <c r="X4536" s="17"/>
      <c r="Y4536" s="17"/>
    </row>
    <row r="4537" spans="23:25" x14ac:dyDescent="0.2">
      <c r="W4537" s="17"/>
      <c r="X4537" s="17"/>
      <c r="Y4537" s="17"/>
    </row>
    <row r="4538" spans="23:25" x14ac:dyDescent="0.2">
      <c r="W4538" s="17"/>
      <c r="X4538" s="17"/>
      <c r="Y4538" s="17"/>
    </row>
    <row r="4539" spans="23:25" x14ac:dyDescent="0.2">
      <c r="W4539" s="17"/>
      <c r="X4539" s="17"/>
      <c r="Y4539" s="17"/>
    </row>
    <row r="4540" spans="23:25" x14ac:dyDescent="0.2">
      <c r="W4540" s="17"/>
      <c r="X4540" s="17"/>
      <c r="Y4540" s="17"/>
    </row>
    <row r="4541" spans="23:25" x14ac:dyDescent="0.2">
      <c r="W4541" s="17"/>
      <c r="X4541" s="17"/>
      <c r="Y4541" s="17"/>
    </row>
    <row r="4542" spans="23:25" x14ac:dyDescent="0.2">
      <c r="W4542" s="17"/>
      <c r="X4542" s="17"/>
      <c r="Y4542" s="17"/>
    </row>
    <row r="4543" spans="23:25" x14ac:dyDescent="0.2">
      <c r="W4543" s="17"/>
      <c r="X4543" s="17"/>
      <c r="Y4543" s="17"/>
    </row>
    <row r="4544" spans="23:25" x14ac:dyDescent="0.2">
      <c r="W4544" s="17"/>
      <c r="X4544" s="17"/>
      <c r="Y4544" s="17"/>
    </row>
    <row r="4545" spans="23:25" x14ac:dyDescent="0.2">
      <c r="W4545" s="17"/>
      <c r="X4545" s="17"/>
      <c r="Y4545" s="17"/>
    </row>
    <row r="4546" spans="23:25" x14ac:dyDescent="0.2">
      <c r="W4546" s="17"/>
      <c r="X4546" s="17"/>
      <c r="Y4546" s="17"/>
    </row>
    <row r="4547" spans="23:25" x14ac:dyDescent="0.2">
      <c r="W4547" s="17"/>
      <c r="X4547" s="17"/>
      <c r="Y4547" s="17"/>
    </row>
    <row r="4548" spans="23:25" x14ac:dyDescent="0.2">
      <c r="W4548" s="17"/>
      <c r="X4548" s="17"/>
      <c r="Y4548" s="17"/>
    </row>
    <row r="4549" spans="23:25" x14ac:dyDescent="0.2">
      <c r="W4549" s="17"/>
      <c r="X4549" s="17"/>
      <c r="Y4549" s="17"/>
    </row>
    <row r="4550" spans="23:25" x14ac:dyDescent="0.2">
      <c r="W4550" s="17"/>
      <c r="X4550" s="17"/>
      <c r="Y4550" s="17"/>
    </row>
    <row r="4551" spans="23:25" x14ac:dyDescent="0.2">
      <c r="W4551" s="17"/>
      <c r="X4551" s="17"/>
      <c r="Y4551" s="17"/>
    </row>
    <row r="4552" spans="23:25" x14ac:dyDescent="0.2">
      <c r="W4552" s="17"/>
      <c r="X4552" s="17"/>
      <c r="Y4552" s="17"/>
    </row>
    <row r="4553" spans="23:25" x14ac:dyDescent="0.2">
      <c r="W4553" s="17"/>
      <c r="X4553" s="17"/>
      <c r="Y4553" s="17"/>
    </row>
    <row r="4554" spans="23:25" x14ac:dyDescent="0.2">
      <c r="W4554" s="17"/>
      <c r="X4554" s="17"/>
      <c r="Y4554" s="17"/>
    </row>
    <row r="4555" spans="23:25" x14ac:dyDescent="0.2">
      <c r="W4555" s="17"/>
      <c r="X4555" s="17"/>
      <c r="Y4555" s="17"/>
    </row>
    <row r="4556" spans="23:25" x14ac:dyDescent="0.2">
      <c r="W4556" s="17"/>
      <c r="X4556" s="17"/>
      <c r="Y4556" s="17"/>
    </row>
    <row r="4557" spans="23:25" x14ac:dyDescent="0.2">
      <c r="W4557" s="17"/>
      <c r="X4557" s="17"/>
      <c r="Y4557" s="17"/>
    </row>
    <row r="4558" spans="23:25" x14ac:dyDescent="0.2">
      <c r="W4558" s="17"/>
      <c r="X4558" s="17"/>
      <c r="Y4558" s="17"/>
    </row>
    <row r="4559" spans="23:25" x14ac:dyDescent="0.2">
      <c r="W4559" s="17"/>
      <c r="X4559" s="17"/>
      <c r="Y4559" s="17"/>
    </row>
    <row r="4560" spans="23:25" x14ac:dyDescent="0.2">
      <c r="W4560" s="17"/>
      <c r="X4560" s="17"/>
      <c r="Y4560" s="17"/>
    </row>
    <row r="4561" spans="23:25" x14ac:dyDescent="0.2">
      <c r="W4561" s="17"/>
      <c r="X4561" s="17"/>
      <c r="Y4561" s="17"/>
    </row>
    <row r="4562" spans="23:25" x14ac:dyDescent="0.2">
      <c r="W4562" s="17"/>
      <c r="X4562" s="17"/>
      <c r="Y4562" s="17"/>
    </row>
    <row r="4563" spans="23:25" x14ac:dyDescent="0.2">
      <c r="W4563" s="17"/>
      <c r="X4563" s="17"/>
      <c r="Y4563" s="17"/>
    </row>
    <row r="4564" spans="23:25" x14ac:dyDescent="0.2">
      <c r="W4564" s="17"/>
      <c r="X4564" s="17"/>
      <c r="Y4564" s="17"/>
    </row>
    <row r="4565" spans="23:25" x14ac:dyDescent="0.2">
      <c r="W4565" s="17"/>
      <c r="X4565" s="17"/>
      <c r="Y4565" s="17"/>
    </row>
    <row r="4566" spans="23:25" x14ac:dyDescent="0.2">
      <c r="W4566" s="17"/>
      <c r="X4566" s="17"/>
      <c r="Y4566" s="17"/>
    </row>
    <row r="4567" spans="23:25" x14ac:dyDescent="0.2">
      <c r="W4567" s="17"/>
      <c r="X4567" s="17"/>
      <c r="Y4567" s="17"/>
    </row>
    <row r="4568" spans="23:25" x14ac:dyDescent="0.2">
      <c r="W4568" s="17"/>
      <c r="X4568" s="17"/>
      <c r="Y4568" s="17"/>
    </row>
    <row r="4569" spans="23:25" x14ac:dyDescent="0.2">
      <c r="W4569" s="17"/>
      <c r="X4569" s="17"/>
      <c r="Y4569" s="17"/>
    </row>
    <row r="4570" spans="23:25" x14ac:dyDescent="0.2">
      <c r="W4570" s="17"/>
      <c r="X4570" s="17"/>
      <c r="Y4570" s="17"/>
    </row>
    <row r="4571" spans="23:25" x14ac:dyDescent="0.2">
      <c r="W4571" s="17"/>
      <c r="X4571" s="17"/>
      <c r="Y4571" s="17"/>
    </row>
    <row r="4572" spans="23:25" x14ac:dyDescent="0.2">
      <c r="W4572" s="17"/>
      <c r="X4572" s="17"/>
      <c r="Y4572" s="17"/>
    </row>
    <row r="4573" spans="23:25" x14ac:dyDescent="0.2">
      <c r="W4573" s="17"/>
      <c r="X4573" s="17"/>
      <c r="Y4573" s="17"/>
    </row>
    <row r="4574" spans="23:25" x14ac:dyDescent="0.2">
      <c r="W4574" s="17"/>
      <c r="X4574" s="17"/>
      <c r="Y4574" s="17"/>
    </row>
    <row r="4575" spans="23:25" x14ac:dyDescent="0.2">
      <c r="W4575" s="17"/>
      <c r="X4575" s="17"/>
      <c r="Y4575" s="17"/>
    </row>
    <row r="4576" spans="23:25" x14ac:dyDescent="0.2">
      <c r="W4576" s="17"/>
      <c r="X4576" s="17"/>
      <c r="Y4576" s="17"/>
    </row>
    <row r="4577" spans="23:25" x14ac:dyDescent="0.2">
      <c r="W4577" s="17"/>
      <c r="X4577" s="17"/>
      <c r="Y4577" s="17"/>
    </row>
    <row r="4578" spans="23:25" x14ac:dyDescent="0.2">
      <c r="W4578" s="17"/>
      <c r="X4578" s="17"/>
      <c r="Y4578" s="17"/>
    </row>
    <row r="4579" spans="23:25" x14ac:dyDescent="0.2">
      <c r="W4579" s="17"/>
      <c r="X4579" s="17"/>
      <c r="Y4579" s="17"/>
    </row>
    <row r="4580" spans="23:25" x14ac:dyDescent="0.2">
      <c r="W4580" s="17"/>
      <c r="X4580" s="17"/>
      <c r="Y4580" s="17"/>
    </row>
    <row r="4581" spans="23:25" x14ac:dyDescent="0.2">
      <c r="W4581" s="17"/>
      <c r="X4581" s="17"/>
      <c r="Y4581" s="17"/>
    </row>
    <row r="4582" spans="23:25" x14ac:dyDescent="0.2">
      <c r="W4582" s="17"/>
      <c r="X4582" s="17"/>
      <c r="Y4582" s="17"/>
    </row>
    <row r="4583" spans="23:25" x14ac:dyDescent="0.2">
      <c r="W4583" s="17"/>
      <c r="X4583" s="17"/>
      <c r="Y4583" s="17"/>
    </row>
    <row r="4584" spans="23:25" x14ac:dyDescent="0.2">
      <c r="W4584" s="17"/>
      <c r="X4584" s="17"/>
      <c r="Y4584" s="17"/>
    </row>
    <row r="4585" spans="23:25" x14ac:dyDescent="0.2">
      <c r="W4585" s="17"/>
      <c r="X4585" s="17"/>
      <c r="Y4585" s="17"/>
    </row>
    <row r="4586" spans="23:25" x14ac:dyDescent="0.2">
      <c r="W4586" s="17"/>
      <c r="X4586" s="17"/>
      <c r="Y4586" s="17"/>
    </row>
    <row r="4587" spans="23:25" x14ac:dyDescent="0.2">
      <c r="W4587" s="17"/>
      <c r="X4587" s="17"/>
      <c r="Y4587" s="17"/>
    </row>
    <row r="4588" spans="23:25" x14ac:dyDescent="0.2">
      <c r="W4588" s="17"/>
      <c r="X4588" s="17"/>
      <c r="Y4588" s="17"/>
    </row>
    <row r="4589" spans="23:25" x14ac:dyDescent="0.2">
      <c r="W4589" s="17"/>
      <c r="X4589" s="17"/>
      <c r="Y4589" s="17"/>
    </row>
    <row r="4590" spans="23:25" x14ac:dyDescent="0.2">
      <c r="W4590" s="17"/>
      <c r="X4590" s="17"/>
      <c r="Y4590" s="17"/>
    </row>
    <row r="4591" spans="23:25" x14ac:dyDescent="0.2">
      <c r="W4591" s="17"/>
      <c r="X4591" s="17"/>
      <c r="Y4591" s="17"/>
    </row>
    <row r="4592" spans="23:25" x14ac:dyDescent="0.2">
      <c r="W4592" s="17"/>
      <c r="X4592" s="17"/>
      <c r="Y4592" s="17"/>
    </row>
    <row r="4593" spans="23:25" x14ac:dyDescent="0.2">
      <c r="W4593" s="17"/>
      <c r="X4593" s="17"/>
      <c r="Y4593" s="17"/>
    </row>
    <row r="4594" spans="23:25" x14ac:dyDescent="0.2">
      <c r="W4594" s="17"/>
      <c r="X4594" s="17"/>
      <c r="Y4594" s="17"/>
    </row>
    <row r="4595" spans="23:25" x14ac:dyDescent="0.2">
      <c r="W4595" s="17"/>
      <c r="X4595" s="17"/>
      <c r="Y4595" s="17"/>
    </row>
    <row r="4596" spans="23:25" x14ac:dyDescent="0.2">
      <c r="W4596" s="17"/>
      <c r="X4596" s="17"/>
      <c r="Y4596" s="17"/>
    </row>
    <row r="4597" spans="23:25" x14ac:dyDescent="0.2">
      <c r="W4597" s="17"/>
      <c r="X4597" s="17"/>
      <c r="Y4597" s="17"/>
    </row>
    <row r="4598" spans="23:25" x14ac:dyDescent="0.2">
      <c r="W4598" s="17"/>
      <c r="X4598" s="17"/>
      <c r="Y4598" s="17"/>
    </row>
    <row r="4599" spans="23:25" x14ac:dyDescent="0.2">
      <c r="W4599" s="17"/>
      <c r="X4599" s="17"/>
      <c r="Y4599" s="17"/>
    </row>
    <row r="4600" spans="23:25" x14ac:dyDescent="0.2">
      <c r="W4600" s="17"/>
      <c r="X4600" s="17"/>
      <c r="Y4600" s="17"/>
    </row>
    <row r="4601" spans="23:25" x14ac:dyDescent="0.2">
      <c r="W4601" s="17"/>
      <c r="X4601" s="17"/>
      <c r="Y4601" s="17"/>
    </row>
    <row r="4602" spans="23:25" x14ac:dyDescent="0.2">
      <c r="W4602" s="17"/>
      <c r="X4602" s="17"/>
      <c r="Y4602" s="17"/>
    </row>
    <row r="4603" spans="23:25" x14ac:dyDescent="0.2">
      <c r="W4603" s="17"/>
      <c r="X4603" s="17"/>
      <c r="Y4603" s="17"/>
    </row>
    <row r="4604" spans="23:25" x14ac:dyDescent="0.2">
      <c r="W4604" s="17"/>
      <c r="X4604" s="17"/>
      <c r="Y4604" s="17"/>
    </row>
    <row r="4605" spans="23:25" x14ac:dyDescent="0.2">
      <c r="W4605" s="17"/>
      <c r="X4605" s="17"/>
      <c r="Y4605" s="17"/>
    </row>
    <row r="4606" spans="23:25" x14ac:dyDescent="0.2">
      <c r="W4606" s="17"/>
      <c r="X4606" s="17"/>
      <c r="Y4606" s="17"/>
    </row>
    <row r="4607" spans="23:25" x14ac:dyDescent="0.2">
      <c r="W4607" s="17"/>
      <c r="X4607" s="17"/>
      <c r="Y4607" s="17"/>
    </row>
    <row r="4608" spans="23:25" x14ac:dyDescent="0.2">
      <c r="W4608" s="17"/>
      <c r="X4608" s="17"/>
      <c r="Y4608" s="17"/>
    </row>
    <row r="4609" spans="23:25" x14ac:dyDescent="0.2">
      <c r="W4609" s="17"/>
      <c r="X4609" s="17"/>
      <c r="Y4609" s="17"/>
    </row>
    <row r="4610" spans="23:25" x14ac:dyDescent="0.2">
      <c r="W4610" s="17"/>
      <c r="X4610" s="17"/>
      <c r="Y4610" s="17"/>
    </row>
    <row r="4611" spans="23:25" x14ac:dyDescent="0.2">
      <c r="W4611" s="17"/>
      <c r="X4611" s="17"/>
      <c r="Y4611" s="17"/>
    </row>
    <row r="4612" spans="23:25" x14ac:dyDescent="0.2">
      <c r="W4612" s="17"/>
      <c r="X4612" s="17"/>
      <c r="Y4612" s="17"/>
    </row>
    <row r="4613" spans="23:25" x14ac:dyDescent="0.2">
      <c r="W4613" s="17"/>
      <c r="X4613" s="17"/>
      <c r="Y4613" s="17"/>
    </row>
    <row r="4614" spans="23:25" x14ac:dyDescent="0.2">
      <c r="W4614" s="17"/>
      <c r="X4614" s="17"/>
      <c r="Y4614" s="17"/>
    </row>
    <row r="4615" spans="23:25" x14ac:dyDescent="0.2">
      <c r="W4615" s="17"/>
      <c r="X4615" s="17"/>
      <c r="Y4615" s="17"/>
    </row>
    <row r="4616" spans="23:25" x14ac:dyDescent="0.2">
      <c r="W4616" s="17"/>
      <c r="X4616" s="17"/>
      <c r="Y4616" s="17"/>
    </row>
    <row r="4617" spans="23:25" x14ac:dyDescent="0.2">
      <c r="W4617" s="17"/>
      <c r="X4617" s="17"/>
      <c r="Y4617" s="17"/>
    </row>
    <row r="4618" spans="23:25" x14ac:dyDescent="0.2">
      <c r="W4618" s="17"/>
      <c r="X4618" s="17"/>
      <c r="Y4618" s="17"/>
    </row>
    <row r="4619" spans="23:25" x14ac:dyDescent="0.2">
      <c r="W4619" s="17"/>
      <c r="X4619" s="17"/>
      <c r="Y4619" s="17"/>
    </row>
    <row r="4620" spans="23:25" x14ac:dyDescent="0.2">
      <c r="W4620" s="17"/>
      <c r="X4620" s="17"/>
      <c r="Y4620" s="17"/>
    </row>
    <row r="4621" spans="23:25" x14ac:dyDescent="0.2">
      <c r="W4621" s="17"/>
      <c r="X4621" s="17"/>
      <c r="Y4621" s="17"/>
    </row>
    <row r="4622" spans="23:25" x14ac:dyDescent="0.2">
      <c r="W4622" s="17"/>
      <c r="X4622" s="17"/>
      <c r="Y4622" s="17"/>
    </row>
    <row r="4623" spans="23:25" x14ac:dyDescent="0.2">
      <c r="W4623" s="17"/>
      <c r="X4623" s="17"/>
      <c r="Y4623" s="17"/>
    </row>
    <row r="4624" spans="23:25" x14ac:dyDescent="0.2">
      <c r="W4624" s="17"/>
      <c r="X4624" s="17"/>
      <c r="Y4624" s="17"/>
    </row>
    <row r="4625" spans="23:25" x14ac:dyDescent="0.2">
      <c r="W4625" s="17"/>
      <c r="X4625" s="17"/>
      <c r="Y4625" s="17"/>
    </row>
    <row r="4626" spans="23:25" x14ac:dyDescent="0.2">
      <c r="W4626" s="17"/>
      <c r="X4626" s="17"/>
      <c r="Y4626" s="17"/>
    </row>
    <row r="4627" spans="23:25" x14ac:dyDescent="0.2">
      <c r="W4627" s="17"/>
      <c r="X4627" s="17"/>
      <c r="Y4627" s="17"/>
    </row>
    <row r="4628" spans="23:25" x14ac:dyDescent="0.2">
      <c r="W4628" s="17"/>
      <c r="X4628" s="17"/>
      <c r="Y4628" s="17"/>
    </row>
    <row r="4629" spans="23:25" x14ac:dyDescent="0.2">
      <c r="W4629" s="17"/>
      <c r="X4629" s="17"/>
      <c r="Y4629" s="17"/>
    </row>
    <row r="4630" spans="23:25" x14ac:dyDescent="0.2">
      <c r="W4630" s="17"/>
      <c r="X4630" s="17"/>
      <c r="Y4630" s="17"/>
    </row>
    <row r="4631" spans="23:25" x14ac:dyDescent="0.2">
      <c r="W4631" s="17"/>
      <c r="X4631" s="17"/>
      <c r="Y4631" s="17"/>
    </row>
    <row r="4632" spans="23:25" x14ac:dyDescent="0.2">
      <c r="W4632" s="17"/>
      <c r="X4632" s="17"/>
      <c r="Y4632" s="17"/>
    </row>
    <row r="4633" spans="23:25" x14ac:dyDescent="0.2">
      <c r="W4633" s="17"/>
      <c r="X4633" s="17"/>
      <c r="Y4633" s="17"/>
    </row>
    <row r="4634" spans="23:25" x14ac:dyDescent="0.2">
      <c r="W4634" s="17"/>
      <c r="X4634" s="17"/>
      <c r="Y4634" s="17"/>
    </row>
    <row r="4635" spans="23:25" x14ac:dyDescent="0.2">
      <c r="W4635" s="17"/>
      <c r="X4635" s="17"/>
      <c r="Y4635" s="17"/>
    </row>
    <row r="4636" spans="23:25" x14ac:dyDescent="0.2">
      <c r="W4636" s="17"/>
      <c r="X4636" s="17"/>
      <c r="Y4636" s="17"/>
    </row>
    <row r="4637" spans="23:25" x14ac:dyDescent="0.2">
      <c r="W4637" s="17"/>
      <c r="X4637" s="17"/>
      <c r="Y4637" s="17"/>
    </row>
    <row r="4638" spans="23:25" x14ac:dyDescent="0.2">
      <c r="W4638" s="17"/>
      <c r="X4638" s="17"/>
      <c r="Y4638" s="17"/>
    </row>
    <row r="4639" spans="23:25" x14ac:dyDescent="0.2">
      <c r="W4639" s="17"/>
      <c r="X4639" s="17"/>
      <c r="Y4639" s="17"/>
    </row>
    <row r="4640" spans="23:25" x14ac:dyDescent="0.2">
      <c r="W4640" s="17"/>
      <c r="X4640" s="17"/>
      <c r="Y4640" s="17"/>
    </row>
    <row r="4641" spans="23:25" x14ac:dyDescent="0.2">
      <c r="W4641" s="17"/>
      <c r="X4641" s="17"/>
      <c r="Y4641" s="17"/>
    </row>
    <row r="4642" spans="23:25" x14ac:dyDescent="0.2">
      <c r="W4642" s="17"/>
      <c r="X4642" s="17"/>
      <c r="Y4642" s="17"/>
    </row>
    <row r="4643" spans="23:25" x14ac:dyDescent="0.2">
      <c r="W4643" s="17"/>
      <c r="X4643" s="17"/>
      <c r="Y4643" s="17"/>
    </row>
    <row r="4644" spans="23:25" x14ac:dyDescent="0.2">
      <c r="W4644" s="17"/>
      <c r="X4644" s="17"/>
      <c r="Y4644" s="17"/>
    </row>
    <row r="4645" spans="23:25" x14ac:dyDescent="0.2">
      <c r="W4645" s="17"/>
      <c r="X4645" s="17"/>
      <c r="Y4645" s="17"/>
    </row>
    <row r="4646" spans="23:25" x14ac:dyDescent="0.2">
      <c r="W4646" s="17"/>
      <c r="X4646" s="17"/>
      <c r="Y4646" s="17"/>
    </row>
    <row r="4647" spans="23:25" x14ac:dyDescent="0.2">
      <c r="W4647" s="17"/>
      <c r="X4647" s="17"/>
      <c r="Y4647" s="17"/>
    </row>
    <row r="4648" spans="23:25" x14ac:dyDescent="0.2">
      <c r="W4648" s="17"/>
      <c r="X4648" s="17"/>
      <c r="Y4648" s="17"/>
    </row>
    <row r="4649" spans="23:25" x14ac:dyDescent="0.2">
      <c r="W4649" s="17"/>
      <c r="X4649" s="17"/>
      <c r="Y4649" s="17"/>
    </row>
    <row r="4650" spans="23:25" x14ac:dyDescent="0.2">
      <c r="W4650" s="17"/>
      <c r="X4650" s="17"/>
      <c r="Y4650" s="17"/>
    </row>
    <row r="4651" spans="23:25" x14ac:dyDescent="0.2">
      <c r="W4651" s="17"/>
      <c r="X4651" s="17"/>
      <c r="Y4651" s="17"/>
    </row>
    <row r="4652" spans="23:25" x14ac:dyDescent="0.2">
      <c r="W4652" s="17"/>
      <c r="X4652" s="17"/>
      <c r="Y4652" s="17"/>
    </row>
    <row r="4653" spans="23:25" x14ac:dyDescent="0.2">
      <c r="W4653" s="17"/>
      <c r="X4653" s="17"/>
      <c r="Y4653" s="17"/>
    </row>
    <row r="4654" spans="23:25" x14ac:dyDescent="0.2">
      <c r="W4654" s="17"/>
      <c r="X4654" s="17"/>
      <c r="Y4654" s="17"/>
    </row>
    <row r="4655" spans="23:25" x14ac:dyDescent="0.2">
      <c r="W4655" s="17"/>
      <c r="X4655" s="17"/>
      <c r="Y4655" s="17"/>
    </row>
    <row r="4656" spans="23:25" x14ac:dyDescent="0.2">
      <c r="W4656" s="17"/>
      <c r="X4656" s="17"/>
      <c r="Y4656" s="17"/>
    </row>
    <row r="4657" spans="23:25" x14ac:dyDescent="0.2">
      <c r="W4657" s="17"/>
      <c r="X4657" s="17"/>
      <c r="Y4657" s="17"/>
    </row>
    <row r="4658" spans="23:25" x14ac:dyDescent="0.2">
      <c r="W4658" s="17"/>
      <c r="X4658" s="17"/>
      <c r="Y4658" s="17"/>
    </row>
    <row r="4659" spans="23:25" x14ac:dyDescent="0.2">
      <c r="W4659" s="17"/>
      <c r="X4659" s="17"/>
      <c r="Y4659" s="17"/>
    </row>
    <row r="4660" spans="23:25" x14ac:dyDescent="0.2">
      <c r="W4660" s="17"/>
      <c r="X4660" s="17"/>
      <c r="Y4660" s="17"/>
    </row>
    <row r="4661" spans="23:25" x14ac:dyDescent="0.2">
      <c r="W4661" s="17"/>
      <c r="X4661" s="17"/>
      <c r="Y4661" s="17"/>
    </row>
    <row r="4662" spans="23:25" x14ac:dyDescent="0.2">
      <c r="W4662" s="17"/>
      <c r="X4662" s="17"/>
      <c r="Y4662" s="17"/>
    </row>
    <row r="4663" spans="23:25" x14ac:dyDescent="0.2">
      <c r="W4663" s="17"/>
      <c r="X4663" s="17"/>
      <c r="Y4663" s="17"/>
    </row>
    <row r="4664" spans="23:25" x14ac:dyDescent="0.2">
      <c r="W4664" s="17"/>
      <c r="X4664" s="17"/>
      <c r="Y4664" s="17"/>
    </row>
    <row r="4665" spans="23:25" x14ac:dyDescent="0.2">
      <c r="W4665" s="17"/>
      <c r="X4665" s="17"/>
      <c r="Y4665" s="17"/>
    </row>
    <row r="4666" spans="23:25" x14ac:dyDescent="0.2">
      <c r="W4666" s="17"/>
      <c r="X4666" s="17"/>
      <c r="Y4666" s="17"/>
    </row>
    <row r="4667" spans="23:25" x14ac:dyDescent="0.2">
      <c r="W4667" s="17"/>
      <c r="X4667" s="17"/>
      <c r="Y4667" s="17"/>
    </row>
    <row r="4668" spans="23:25" x14ac:dyDescent="0.2">
      <c r="W4668" s="17"/>
      <c r="X4668" s="17"/>
      <c r="Y4668" s="17"/>
    </row>
    <row r="4669" spans="23:25" x14ac:dyDescent="0.2">
      <c r="W4669" s="17"/>
      <c r="X4669" s="17"/>
      <c r="Y4669" s="17"/>
    </row>
    <row r="4670" spans="23:25" x14ac:dyDescent="0.2">
      <c r="W4670" s="17"/>
      <c r="X4670" s="17"/>
      <c r="Y4670" s="17"/>
    </row>
    <row r="4671" spans="23:25" x14ac:dyDescent="0.2">
      <c r="W4671" s="17"/>
      <c r="X4671" s="17"/>
      <c r="Y4671" s="17"/>
    </row>
    <row r="4672" spans="23:25" x14ac:dyDescent="0.2">
      <c r="W4672" s="17"/>
      <c r="X4672" s="17"/>
      <c r="Y4672" s="17"/>
    </row>
    <row r="4673" spans="23:25" x14ac:dyDescent="0.2">
      <c r="W4673" s="17"/>
      <c r="X4673" s="17"/>
      <c r="Y4673" s="17"/>
    </row>
    <row r="4674" spans="23:25" x14ac:dyDescent="0.2">
      <c r="W4674" s="17"/>
      <c r="X4674" s="17"/>
      <c r="Y4674" s="17"/>
    </row>
    <row r="4675" spans="23:25" x14ac:dyDescent="0.2">
      <c r="W4675" s="17"/>
      <c r="X4675" s="17"/>
      <c r="Y4675" s="17"/>
    </row>
    <row r="4676" spans="23:25" x14ac:dyDescent="0.2">
      <c r="W4676" s="17"/>
      <c r="X4676" s="17"/>
      <c r="Y4676" s="17"/>
    </row>
    <row r="4677" spans="23:25" x14ac:dyDescent="0.2">
      <c r="W4677" s="17"/>
      <c r="X4677" s="17"/>
      <c r="Y4677" s="17"/>
    </row>
    <row r="4678" spans="23:25" x14ac:dyDescent="0.2">
      <c r="W4678" s="17"/>
      <c r="X4678" s="17"/>
      <c r="Y4678" s="17"/>
    </row>
    <row r="4679" spans="23:25" x14ac:dyDescent="0.2">
      <c r="W4679" s="17"/>
      <c r="X4679" s="17"/>
      <c r="Y4679" s="17"/>
    </row>
    <row r="4680" spans="23:25" x14ac:dyDescent="0.2">
      <c r="W4680" s="17"/>
      <c r="X4680" s="17"/>
      <c r="Y4680" s="17"/>
    </row>
    <row r="4681" spans="23:25" x14ac:dyDescent="0.2">
      <c r="W4681" s="17"/>
      <c r="X4681" s="17"/>
      <c r="Y4681" s="17"/>
    </row>
    <row r="4682" spans="23:25" x14ac:dyDescent="0.2">
      <c r="W4682" s="17"/>
      <c r="X4682" s="17"/>
      <c r="Y4682" s="17"/>
    </row>
    <row r="4683" spans="23:25" x14ac:dyDescent="0.2">
      <c r="W4683" s="17"/>
      <c r="X4683" s="17"/>
      <c r="Y4683" s="17"/>
    </row>
    <row r="4684" spans="23:25" x14ac:dyDescent="0.2">
      <c r="W4684" s="17"/>
      <c r="X4684" s="17"/>
      <c r="Y4684" s="17"/>
    </row>
    <row r="4685" spans="23:25" x14ac:dyDescent="0.2">
      <c r="W4685" s="17"/>
      <c r="X4685" s="17"/>
      <c r="Y4685" s="17"/>
    </row>
    <row r="4686" spans="23:25" x14ac:dyDescent="0.2">
      <c r="W4686" s="17"/>
      <c r="X4686" s="17"/>
      <c r="Y4686" s="17"/>
    </row>
    <row r="4687" spans="23:25" x14ac:dyDescent="0.2">
      <c r="W4687" s="17"/>
      <c r="X4687" s="17"/>
      <c r="Y4687" s="17"/>
    </row>
    <row r="4688" spans="23:25" x14ac:dyDescent="0.2">
      <c r="W4688" s="17"/>
      <c r="X4688" s="17"/>
      <c r="Y4688" s="17"/>
    </row>
    <row r="4689" spans="23:25" x14ac:dyDescent="0.2">
      <c r="W4689" s="17"/>
      <c r="X4689" s="17"/>
      <c r="Y4689" s="17"/>
    </row>
    <row r="4690" spans="23:25" x14ac:dyDescent="0.2">
      <c r="W4690" s="17"/>
      <c r="X4690" s="17"/>
      <c r="Y4690" s="17"/>
    </row>
    <row r="4691" spans="23:25" x14ac:dyDescent="0.2">
      <c r="W4691" s="17"/>
      <c r="X4691" s="17"/>
      <c r="Y4691" s="17"/>
    </row>
    <row r="4692" spans="23:25" x14ac:dyDescent="0.2">
      <c r="W4692" s="17"/>
      <c r="X4692" s="17"/>
      <c r="Y4692" s="17"/>
    </row>
    <row r="4693" spans="23:25" x14ac:dyDescent="0.2">
      <c r="W4693" s="17"/>
      <c r="X4693" s="17"/>
      <c r="Y4693" s="17"/>
    </row>
    <row r="4694" spans="23:25" x14ac:dyDescent="0.2">
      <c r="W4694" s="17"/>
      <c r="X4694" s="17"/>
      <c r="Y4694" s="17"/>
    </row>
    <row r="4695" spans="23:25" x14ac:dyDescent="0.2">
      <c r="W4695" s="17"/>
      <c r="X4695" s="17"/>
      <c r="Y4695" s="17"/>
    </row>
    <row r="4696" spans="23:25" x14ac:dyDescent="0.2">
      <c r="W4696" s="17"/>
      <c r="X4696" s="17"/>
      <c r="Y4696" s="17"/>
    </row>
    <row r="4697" spans="23:25" x14ac:dyDescent="0.2">
      <c r="W4697" s="17"/>
      <c r="X4697" s="17"/>
      <c r="Y4697" s="17"/>
    </row>
    <row r="4698" spans="23:25" x14ac:dyDescent="0.2">
      <c r="W4698" s="17"/>
      <c r="X4698" s="17"/>
      <c r="Y4698" s="17"/>
    </row>
    <row r="4699" spans="23:25" x14ac:dyDescent="0.2">
      <c r="W4699" s="17"/>
      <c r="X4699" s="17"/>
      <c r="Y4699" s="17"/>
    </row>
    <row r="4700" spans="23:25" x14ac:dyDescent="0.2">
      <c r="W4700" s="17"/>
      <c r="X4700" s="17"/>
      <c r="Y4700" s="17"/>
    </row>
    <row r="4701" spans="23:25" x14ac:dyDescent="0.2">
      <c r="W4701" s="17"/>
      <c r="X4701" s="17"/>
      <c r="Y4701" s="17"/>
    </row>
    <row r="4702" spans="23:25" x14ac:dyDescent="0.2">
      <c r="W4702" s="17"/>
      <c r="X4702" s="17"/>
      <c r="Y4702" s="17"/>
    </row>
    <row r="4703" spans="23:25" x14ac:dyDescent="0.2">
      <c r="W4703" s="17"/>
      <c r="X4703" s="17"/>
      <c r="Y4703" s="17"/>
    </row>
    <row r="4704" spans="23:25" x14ac:dyDescent="0.2">
      <c r="W4704" s="17"/>
      <c r="X4704" s="17"/>
      <c r="Y4704" s="17"/>
    </row>
    <row r="4705" spans="23:25" x14ac:dyDescent="0.2">
      <c r="W4705" s="17"/>
      <c r="X4705" s="17"/>
      <c r="Y4705" s="17"/>
    </row>
    <row r="4706" spans="23:25" x14ac:dyDescent="0.2">
      <c r="W4706" s="17"/>
      <c r="X4706" s="17"/>
      <c r="Y4706" s="17"/>
    </row>
    <row r="4707" spans="23:25" x14ac:dyDescent="0.2">
      <c r="W4707" s="17"/>
      <c r="X4707" s="17"/>
      <c r="Y4707" s="17"/>
    </row>
    <row r="4708" spans="23:25" x14ac:dyDescent="0.2">
      <c r="W4708" s="17"/>
      <c r="X4708" s="17"/>
      <c r="Y4708" s="17"/>
    </row>
    <row r="4709" spans="23:25" x14ac:dyDescent="0.2">
      <c r="W4709" s="17"/>
      <c r="X4709" s="17"/>
      <c r="Y4709" s="17"/>
    </row>
    <row r="4710" spans="23:25" x14ac:dyDescent="0.2">
      <c r="W4710" s="17"/>
      <c r="X4710" s="17"/>
      <c r="Y4710" s="17"/>
    </row>
    <row r="4711" spans="23:25" x14ac:dyDescent="0.2">
      <c r="W4711" s="17"/>
      <c r="X4711" s="17"/>
      <c r="Y4711" s="17"/>
    </row>
    <row r="4712" spans="23:25" x14ac:dyDescent="0.2">
      <c r="W4712" s="17"/>
      <c r="X4712" s="17"/>
      <c r="Y4712" s="17"/>
    </row>
    <row r="4713" spans="23:25" x14ac:dyDescent="0.2">
      <c r="W4713" s="17"/>
      <c r="X4713" s="17"/>
      <c r="Y4713" s="17"/>
    </row>
    <row r="4714" spans="23:25" x14ac:dyDescent="0.2">
      <c r="W4714" s="17"/>
      <c r="X4714" s="17"/>
      <c r="Y4714" s="17"/>
    </row>
    <row r="4715" spans="23:25" x14ac:dyDescent="0.2">
      <c r="W4715" s="17"/>
      <c r="X4715" s="17"/>
      <c r="Y4715" s="17"/>
    </row>
    <row r="4716" spans="23:25" x14ac:dyDescent="0.2">
      <c r="W4716" s="17"/>
      <c r="X4716" s="17"/>
      <c r="Y4716" s="17"/>
    </row>
    <row r="4717" spans="23:25" x14ac:dyDescent="0.2">
      <c r="W4717" s="17"/>
      <c r="X4717" s="17"/>
      <c r="Y4717" s="17"/>
    </row>
    <row r="4718" spans="23:25" x14ac:dyDescent="0.2">
      <c r="W4718" s="17"/>
      <c r="X4718" s="17"/>
      <c r="Y4718" s="17"/>
    </row>
    <row r="4719" spans="23:25" x14ac:dyDescent="0.2">
      <c r="W4719" s="17"/>
      <c r="X4719" s="17"/>
      <c r="Y4719" s="17"/>
    </row>
    <row r="4720" spans="23:25" x14ac:dyDescent="0.2">
      <c r="W4720" s="17"/>
      <c r="X4720" s="17"/>
      <c r="Y4720" s="17"/>
    </row>
    <row r="4721" spans="23:25" x14ac:dyDescent="0.2">
      <c r="W4721" s="17"/>
      <c r="X4721" s="17"/>
      <c r="Y4721" s="17"/>
    </row>
    <row r="4722" spans="23:25" x14ac:dyDescent="0.2">
      <c r="W4722" s="17"/>
      <c r="X4722" s="17"/>
      <c r="Y4722" s="17"/>
    </row>
    <row r="4723" spans="23:25" x14ac:dyDescent="0.2">
      <c r="W4723" s="17"/>
      <c r="X4723" s="17"/>
      <c r="Y4723" s="17"/>
    </row>
    <row r="4724" spans="23:25" x14ac:dyDescent="0.2">
      <c r="W4724" s="17"/>
      <c r="X4724" s="17"/>
      <c r="Y4724" s="17"/>
    </row>
    <row r="4725" spans="23:25" x14ac:dyDescent="0.2">
      <c r="W4725" s="17"/>
      <c r="X4725" s="17"/>
      <c r="Y4725" s="17"/>
    </row>
    <row r="4726" spans="23:25" x14ac:dyDescent="0.2">
      <c r="W4726" s="17"/>
      <c r="X4726" s="17"/>
      <c r="Y4726" s="17"/>
    </row>
    <row r="4727" spans="23:25" x14ac:dyDescent="0.2">
      <c r="W4727" s="17"/>
      <c r="X4727" s="17"/>
      <c r="Y4727" s="17"/>
    </row>
    <row r="4728" spans="23:25" x14ac:dyDescent="0.2">
      <c r="W4728" s="17"/>
      <c r="X4728" s="17"/>
      <c r="Y4728" s="17"/>
    </row>
    <row r="4729" spans="23:25" x14ac:dyDescent="0.2">
      <c r="W4729" s="17"/>
      <c r="X4729" s="17"/>
      <c r="Y4729" s="17"/>
    </row>
    <row r="4730" spans="23:25" x14ac:dyDescent="0.2">
      <c r="W4730" s="17"/>
      <c r="X4730" s="17"/>
      <c r="Y4730" s="17"/>
    </row>
    <row r="4731" spans="23:25" x14ac:dyDescent="0.2">
      <c r="W4731" s="17"/>
      <c r="X4731" s="17"/>
      <c r="Y4731" s="17"/>
    </row>
    <row r="4732" spans="23:25" x14ac:dyDescent="0.2">
      <c r="W4732" s="17"/>
      <c r="X4732" s="17"/>
      <c r="Y4732" s="17"/>
    </row>
    <row r="4733" spans="23:25" x14ac:dyDescent="0.2">
      <c r="W4733" s="17"/>
      <c r="X4733" s="17"/>
      <c r="Y4733" s="17"/>
    </row>
    <row r="4734" spans="23:25" x14ac:dyDescent="0.2">
      <c r="W4734" s="17"/>
      <c r="X4734" s="17"/>
      <c r="Y4734" s="17"/>
    </row>
    <row r="4735" spans="23:25" x14ac:dyDescent="0.2">
      <c r="W4735" s="17"/>
      <c r="X4735" s="17"/>
      <c r="Y4735" s="17"/>
    </row>
    <row r="4736" spans="23:25" x14ac:dyDescent="0.2">
      <c r="W4736" s="17"/>
      <c r="X4736" s="17"/>
      <c r="Y4736" s="17"/>
    </row>
    <row r="4737" spans="23:25" x14ac:dyDescent="0.2">
      <c r="W4737" s="17"/>
      <c r="X4737" s="17"/>
      <c r="Y4737" s="17"/>
    </row>
    <row r="4738" spans="23:25" x14ac:dyDescent="0.2">
      <c r="W4738" s="17"/>
      <c r="X4738" s="17"/>
      <c r="Y4738" s="17"/>
    </row>
    <row r="4739" spans="23:25" x14ac:dyDescent="0.2">
      <c r="W4739" s="17"/>
      <c r="X4739" s="17"/>
      <c r="Y4739" s="17"/>
    </row>
    <row r="4740" spans="23:25" x14ac:dyDescent="0.2">
      <c r="W4740" s="17"/>
      <c r="X4740" s="17"/>
      <c r="Y4740" s="17"/>
    </row>
    <row r="4741" spans="23:25" x14ac:dyDescent="0.2">
      <c r="W4741" s="17"/>
      <c r="X4741" s="17"/>
      <c r="Y4741" s="17"/>
    </row>
    <row r="4742" spans="23:25" x14ac:dyDescent="0.2">
      <c r="W4742" s="17"/>
      <c r="X4742" s="17"/>
      <c r="Y4742" s="17"/>
    </row>
    <row r="4743" spans="23:25" x14ac:dyDescent="0.2">
      <c r="W4743" s="17"/>
      <c r="X4743" s="17"/>
      <c r="Y4743" s="17"/>
    </row>
    <row r="4744" spans="23:25" x14ac:dyDescent="0.2">
      <c r="W4744" s="17"/>
      <c r="X4744" s="17"/>
      <c r="Y4744" s="17"/>
    </row>
    <row r="4745" spans="23:25" x14ac:dyDescent="0.2">
      <c r="W4745" s="17"/>
      <c r="X4745" s="17"/>
      <c r="Y4745" s="17"/>
    </row>
    <row r="4746" spans="23:25" x14ac:dyDescent="0.2">
      <c r="W4746" s="17"/>
      <c r="X4746" s="17"/>
      <c r="Y4746" s="17"/>
    </row>
    <row r="4747" spans="23:25" x14ac:dyDescent="0.2">
      <c r="W4747" s="17"/>
      <c r="X4747" s="17"/>
      <c r="Y4747" s="17"/>
    </row>
    <row r="4748" spans="23:25" x14ac:dyDescent="0.2">
      <c r="W4748" s="17"/>
      <c r="X4748" s="17"/>
      <c r="Y4748" s="17"/>
    </row>
    <row r="4749" spans="23:25" x14ac:dyDescent="0.2">
      <c r="W4749" s="17"/>
      <c r="X4749" s="17"/>
      <c r="Y4749" s="17"/>
    </row>
    <row r="4750" spans="23:25" x14ac:dyDescent="0.2">
      <c r="W4750" s="17"/>
      <c r="X4750" s="17"/>
      <c r="Y4750" s="17"/>
    </row>
    <row r="4751" spans="23:25" x14ac:dyDescent="0.2">
      <c r="W4751" s="17"/>
      <c r="X4751" s="17"/>
      <c r="Y4751" s="17"/>
    </row>
    <row r="4752" spans="23:25" x14ac:dyDescent="0.2">
      <c r="W4752" s="17"/>
      <c r="X4752" s="17"/>
      <c r="Y4752" s="17"/>
    </row>
    <row r="4753" spans="23:25" x14ac:dyDescent="0.2">
      <c r="W4753" s="17"/>
      <c r="X4753" s="17"/>
      <c r="Y4753" s="17"/>
    </row>
    <row r="4754" spans="23:25" x14ac:dyDescent="0.2">
      <c r="W4754" s="17"/>
      <c r="X4754" s="17"/>
      <c r="Y4754" s="17"/>
    </row>
    <row r="4755" spans="23:25" x14ac:dyDescent="0.2">
      <c r="W4755" s="17"/>
      <c r="X4755" s="17"/>
      <c r="Y4755" s="17"/>
    </row>
    <row r="4756" spans="23:25" x14ac:dyDescent="0.2">
      <c r="W4756" s="17"/>
      <c r="X4756" s="17"/>
      <c r="Y4756" s="17"/>
    </row>
    <row r="4757" spans="23:25" x14ac:dyDescent="0.2">
      <c r="W4757" s="17"/>
      <c r="X4757" s="17"/>
      <c r="Y4757" s="17"/>
    </row>
    <row r="4758" spans="23:25" x14ac:dyDescent="0.2">
      <c r="W4758" s="17"/>
      <c r="X4758" s="17"/>
      <c r="Y4758" s="17"/>
    </row>
    <row r="4759" spans="23:25" x14ac:dyDescent="0.2">
      <c r="W4759" s="17"/>
      <c r="X4759" s="17"/>
      <c r="Y4759" s="17"/>
    </row>
    <row r="4760" spans="23:25" x14ac:dyDescent="0.2">
      <c r="W4760" s="17"/>
      <c r="X4760" s="17"/>
      <c r="Y4760" s="17"/>
    </row>
    <row r="4761" spans="23:25" x14ac:dyDescent="0.2">
      <c r="W4761" s="17"/>
      <c r="X4761" s="17"/>
      <c r="Y4761" s="17"/>
    </row>
    <row r="4762" spans="23:25" x14ac:dyDescent="0.2">
      <c r="W4762" s="17"/>
      <c r="X4762" s="17"/>
      <c r="Y4762" s="17"/>
    </row>
    <row r="4763" spans="23:25" x14ac:dyDescent="0.2">
      <c r="W4763" s="17"/>
      <c r="X4763" s="17"/>
      <c r="Y4763" s="17"/>
    </row>
    <row r="4764" spans="23:25" x14ac:dyDescent="0.2">
      <c r="W4764" s="17"/>
      <c r="X4764" s="17"/>
      <c r="Y4764" s="17"/>
    </row>
    <row r="4765" spans="23:25" x14ac:dyDescent="0.2">
      <c r="W4765" s="17"/>
      <c r="X4765" s="17"/>
      <c r="Y4765" s="17"/>
    </row>
    <row r="4766" spans="23:25" x14ac:dyDescent="0.2">
      <c r="W4766" s="17"/>
      <c r="X4766" s="17"/>
      <c r="Y4766" s="17"/>
    </row>
    <row r="4767" spans="23:25" x14ac:dyDescent="0.2">
      <c r="W4767" s="17"/>
      <c r="X4767" s="17"/>
      <c r="Y4767" s="17"/>
    </row>
    <row r="4768" spans="23:25" x14ac:dyDescent="0.2">
      <c r="W4768" s="17"/>
      <c r="X4768" s="17"/>
      <c r="Y4768" s="17"/>
    </row>
    <row r="4769" spans="23:25" x14ac:dyDescent="0.2">
      <c r="W4769" s="17"/>
      <c r="X4769" s="17"/>
      <c r="Y4769" s="17"/>
    </row>
    <row r="4770" spans="23:25" x14ac:dyDescent="0.2">
      <c r="W4770" s="17"/>
      <c r="X4770" s="17"/>
      <c r="Y4770" s="17"/>
    </row>
    <row r="4771" spans="23:25" x14ac:dyDescent="0.2">
      <c r="W4771" s="17"/>
      <c r="X4771" s="17"/>
      <c r="Y4771" s="17"/>
    </row>
    <row r="4772" spans="23:25" x14ac:dyDescent="0.2">
      <c r="W4772" s="17"/>
      <c r="X4772" s="17"/>
      <c r="Y4772" s="17"/>
    </row>
    <row r="4773" spans="23:25" x14ac:dyDescent="0.2">
      <c r="W4773" s="17"/>
      <c r="X4773" s="17"/>
      <c r="Y4773" s="17"/>
    </row>
    <row r="4774" spans="23:25" x14ac:dyDescent="0.2">
      <c r="W4774" s="17"/>
      <c r="X4774" s="17"/>
      <c r="Y4774" s="17"/>
    </row>
    <row r="4775" spans="23:25" x14ac:dyDescent="0.2">
      <c r="W4775" s="17"/>
      <c r="X4775" s="17"/>
      <c r="Y4775" s="17"/>
    </row>
    <row r="4776" spans="23:25" x14ac:dyDescent="0.2">
      <c r="W4776" s="17"/>
      <c r="X4776" s="17"/>
      <c r="Y4776" s="17"/>
    </row>
    <row r="4777" spans="23:25" x14ac:dyDescent="0.2">
      <c r="W4777" s="17"/>
      <c r="X4777" s="17"/>
      <c r="Y4777" s="17"/>
    </row>
    <row r="4778" spans="23:25" x14ac:dyDescent="0.2">
      <c r="W4778" s="17"/>
      <c r="X4778" s="17"/>
      <c r="Y4778" s="17"/>
    </row>
    <row r="4779" spans="23:25" x14ac:dyDescent="0.2">
      <c r="W4779" s="17"/>
      <c r="X4779" s="17"/>
      <c r="Y4779" s="17"/>
    </row>
    <row r="4780" spans="23:25" x14ac:dyDescent="0.2">
      <c r="W4780" s="17"/>
      <c r="X4780" s="17"/>
      <c r="Y4780" s="17"/>
    </row>
    <row r="4781" spans="23:25" x14ac:dyDescent="0.2">
      <c r="W4781" s="17"/>
      <c r="X4781" s="17"/>
      <c r="Y4781" s="17"/>
    </row>
    <row r="4782" spans="23:25" x14ac:dyDescent="0.2">
      <c r="W4782" s="17"/>
      <c r="X4782" s="17"/>
      <c r="Y4782" s="17"/>
    </row>
    <row r="4783" spans="23:25" x14ac:dyDescent="0.2">
      <c r="W4783" s="17"/>
      <c r="X4783" s="17"/>
      <c r="Y4783" s="17"/>
    </row>
    <row r="4784" spans="23:25" x14ac:dyDescent="0.2">
      <c r="W4784" s="17"/>
      <c r="X4784" s="17"/>
      <c r="Y4784" s="17"/>
    </row>
    <row r="4785" spans="23:25" x14ac:dyDescent="0.2">
      <c r="W4785" s="17"/>
      <c r="X4785" s="17"/>
      <c r="Y4785" s="17"/>
    </row>
    <row r="4786" spans="23:25" x14ac:dyDescent="0.2">
      <c r="W4786" s="17"/>
      <c r="X4786" s="17"/>
      <c r="Y4786" s="17"/>
    </row>
    <row r="4787" spans="23:25" x14ac:dyDescent="0.2">
      <c r="W4787" s="17"/>
      <c r="X4787" s="17"/>
      <c r="Y4787" s="17"/>
    </row>
    <row r="4788" spans="23:25" x14ac:dyDescent="0.2">
      <c r="W4788" s="17"/>
      <c r="X4788" s="17"/>
      <c r="Y4788" s="17"/>
    </row>
    <row r="4789" spans="23:25" x14ac:dyDescent="0.2">
      <c r="W4789" s="17"/>
      <c r="X4789" s="17"/>
      <c r="Y4789" s="17"/>
    </row>
    <row r="4790" spans="23:25" x14ac:dyDescent="0.2">
      <c r="W4790" s="17"/>
      <c r="X4790" s="17"/>
      <c r="Y4790" s="17"/>
    </row>
    <row r="4791" spans="23:25" x14ac:dyDescent="0.2">
      <c r="W4791" s="17"/>
      <c r="X4791" s="17"/>
      <c r="Y4791" s="17"/>
    </row>
    <row r="4792" spans="23:25" x14ac:dyDescent="0.2">
      <c r="W4792" s="17"/>
      <c r="X4792" s="17"/>
      <c r="Y4792" s="17"/>
    </row>
    <row r="4793" spans="23:25" x14ac:dyDescent="0.2">
      <c r="W4793" s="17"/>
      <c r="X4793" s="17"/>
      <c r="Y4793" s="17"/>
    </row>
    <row r="4794" spans="23:25" x14ac:dyDescent="0.2">
      <c r="W4794" s="17"/>
      <c r="X4794" s="17"/>
      <c r="Y4794" s="17"/>
    </row>
    <row r="4795" spans="23:25" x14ac:dyDescent="0.2">
      <c r="W4795" s="17"/>
      <c r="X4795" s="17"/>
      <c r="Y4795" s="17"/>
    </row>
    <row r="4796" spans="23:25" x14ac:dyDescent="0.2">
      <c r="W4796" s="17"/>
      <c r="X4796" s="17"/>
      <c r="Y4796" s="17"/>
    </row>
    <row r="4797" spans="23:25" x14ac:dyDescent="0.2">
      <c r="W4797" s="17"/>
      <c r="X4797" s="17"/>
      <c r="Y4797" s="17"/>
    </row>
    <row r="4798" spans="23:25" x14ac:dyDescent="0.2">
      <c r="W4798" s="17"/>
      <c r="X4798" s="17"/>
      <c r="Y4798" s="17"/>
    </row>
    <row r="4799" spans="23:25" x14ac:dyDescent="0.2">
      <c r="W4799" s="17"/>
      <c r="X4799" s="17"/>
      <c r="Y4799" s="17"/>
    </row>
    <row r="4800" spans="23:25" x14ac:dyDescent="0.2">
      <c r="W4800" s="17"/>
      <c r="X4800" s="17"/>
      <c r="Y4800" s="17"/>
    </row>
    <row r="4801" spans="23:25" x14ac:dyDescent="0.2">
      <c r="W4801" s="17"/>
      <c r="X4801" s="17"/>
      <c r="Y4801" s="17"/>
    </row>
    <row r="4802" spans="23:25" x14ac:dyDescent="0.2">
      <c r="W4802" s="17"/>
      <c r="X4802" s="17"/>
      <c r="Y4802" s="17"/>
    </row>
    <row r="4803" spans="23:25" x14ac:dyDescent="0.2">
      <c r="W4803" s="17"/>
      <c r="X4803" s="17"/>
      <c r="Y4803" s="17"/>
    </row>
    <row r="4804" spans="23:25" x14ac:dyDescent="0.2">
      <c r="W4804" s="17"/>
      <c r="X4804" s="17"/>
      <c r="Y4804" s="17"/>
    </row>
    <row r="4805" spans="23:25" x14ac:dyDescent="0.2">
      <c r="W4805" s="17"/>
      <c r="X4805" s="17"/>
      <c r="Y4805" s="17"/>
    </row>
    <row r="4806" spans="23:25" x14ac:dyDescent="0.2">
      <c r="W4806" s="17"/>
      <c r="X4806" s="17"/>
      <c r="Y4806" s="17"/>
    </row>
    <row r="4807" spans="23:25" x14ac:dyDescent="0.2">
      <c r="W4807" s="17"/>
      <c r="X4807" s="17"/>
      <c r="Y4807" s="17"/>
    </row>
    <row r="4808" spans="23:25" x14ac:dyDescent="0.2">
      <c r="W4808" s="17"/>
      <c r="X4808" s="17"/>
      <c r="Y4808" s="17"/>
    </row>
    <row r="4809" spans="23:25" x14ac:dyDescent="0.2">
      <c r="W4809" s="17"/>
      <c r="X4809" s="17"/>
      <c r="Y4809" s="17"/>
    </row>
    <row r="4810" spans="23:25" x14ac:dyDescent="0.2">
      <c r="W4810" s="17"/>
      <c r="X4810" s="17"/>
      <c r="Y4810" s="17"/>
    </row>
    <row r="4811" spans="23:25" x14ac:dyDescent="0.2">
      <c r="W4811" s="17"/>
      <c r="X4811" s="17"/>
      <c r="Y4811" s="17"/>
    </row>
    <row r="4812" spans="23:25" x14ac:dyDescent="0.2">
      <c r="W4812" s="17"/>
      <c r="X4812" s="17"/>
      <c r="Y4812" s="17"/>
    </row>
    <row r="4813" spans="23:25" x14ac:dyDescent="0.2">
      <c r="W4813" s="17"/>
      <c r="X4813" s="17"/>
      <c r="Y4813" s="17"/>
    </row>
    <row r="4814" spans="23:25" x14ac:dyDescent="0.2">
      <c r="W4814" s="17"/>
      <c r="X4814" s="17"/>
      <c r="Y4814" s="17"/>
    </row>
    <row r="4815" spans="23:25" x14ac:dyDescent="0.2">
      <c r="W4815" s="17"/>
      <c r="X4815" s="17"/>
      <c r="Y4815" s="17"/>
    </row>
    <row r="4816" spans="23:25" x14ac:dyDescent="0.2">
      <c r="W4816" s="17"/>
      <c r="X4816" s="17"/>
      <c r="Y4816" s="17"/>
    </row>
    <row r="4817" spans="23:25" x14ac:dyDescent="0.2">
      <c r="W4817" s="17"/>
      <c r="X4817" s="17"/>
      <c r="Y4817" s="17"/>
    </row>
    <row r="4818" spans="23:25" x14ac:dyDescent="0.2">
      <c r="W4818" s="17"/>
      <c r="X4818" s="17"/>
      <c r="Y4818" s="17"/>
    </row>
    <row r="4819" spans="23:25" x14ac:dyDescent="0.2">
      <c r="W4819" s="17"/>
      <c r="X4819" s="17"/>
      <c r="Y4819" s="17"/>
    </row>
    <row r="4820" spans="23:25" x14ac:dyDescent="0.2">
      <c r="W4820" s="17"/>
      <c r="X4820" s="17"/>
      <c r="Y4820" s="17"/>
    </row>
    <row r="4821" spans="23:25" x14ac:dyDescent="0.2">
      <c r="W4821" s="17"/>
      <c r="X4821" s="17"/>
      <c r="Y4821" s="17"/>
    </row>
    <row r="4822" spans="23:25" x14ac:dyDescent="0.2">
      <c r="W4822" s="17"/>
      <c r="X4822" s="17"/>
      <c r="Y4822" s="17"/>
    </row>
    <row r="4823" spans="23:25" x14ac:dyDescent="0.2">
      <c r="W4823" s="17"/>
      <c r="X4823" s="17"/>
      <c r="Y4823" s="17"/>
    </row>
    <row r="4824" spans="23:25" x14ac:dyDescent="0.2">
      <c r="W4824" s="17"/>
      <c r="X4824" s="17"/>
      <c r="Y4824" s="17"/>
    </row>
    <row r="4825" spans="23:25" x14ac:dyDescent="0.2">
      <c r="W4825" s="17"/>
      <c r="X4825" s="17"/>
      <c r="Y4825" s="17"/>
    </row>
    <row r="4826" spans="23:25" x14ac:dyDescent="0.2">
      <c r="W4826" s="17"/>
      <c r="X4826" s="17"/>
      <c r="Y4826" s="17"/>
    </row>
    <row r="4827" spans="23:25" x14ac:dyDescent="0.2">
      <c r="W4827" s="17"/>
      <c r="X4827" s="17"/>
      <c r="Y4827" s="17"/>
    </row>
    <row r="4828" spans="23:25" x14ac:dyDescent="0.2">
      <c r="W4828" s="17"/>
      <c r="X4828" s="17"/>
      <c r="Y4828" s="17"/>
    </row>
    <row r="4829" spans="23:25" x14ac:dyDescent="0.2">
      <c r="W4829" s="17"/>
      <c r="X4829" s="17"/>
      <c r="Y4829" s="17"/>
    </row>
    <row r="4830" spans="23:25" x14ac:dyDescent="0.2">
      <c r="W4830" s="17"/>
      <c r="X4830" s="17"/>
      <c r="Y4830" s="17"/>
    </row>
    <row r="4831" spans="23:25" x14ac:dyDescent="0.2">
      <c r="W4831" s="17"/>
      <c r="X4831" s="17"/>
      <c r="Y4831" s="17"/>
    </row>
    <row r="4832" spans="23:25" x14ac:dyDescent="0.2">
      <c r="W4832" s="17"/>
      <c r="X4832" s="17"/>
      <c r="Y4832" s="17"/>
    </row>
    <row r="4833" spans="23:25" x14ac:dyDescent="0.2">
      <c r="W4833" s="17"/>
      <c r="X4833" s="17"/>
      <c r="Y4833" s="17"/>
    </row>
    <row r="4834" spans="23:25" x14ac:dyDescent="0.2">
      <c r="W4834" s="17"/>
      <c r="X4834" s="17"/>
      <c r="Y4834" s="17"/>
    </row>
    <row r="4835" spans="23:25" x14ac:dyDescent="0.2">
      <c r="W4835" s="17"/>
      <c r="X4835" s="17"/>
      <c r="Y4835" s="17"/>
    </row>
    <row r="4836" spans="23:25" x14ac:dyDescent="0.2">
      <c r="W4836" s="17"/>
      <c r="X4836" s="17"/>
      <c r="Y4836" s="17"/>
    </row>
    <row r="4837" spans="23:25" x14ac:dyDescent="0.2">
      <c r="W4837" s="17"/>
      <c r="X4837" s="17"/>
      <c r="Y4837" s="17"/>
    </row>
    <row r="4838" spans="23:25" x14ac:dyDescent="0.2">
      <c r="W4838" s="17"/>
      <c r="X4838" s="17"/>
      <c r="Y4838" s="17"/>
    </row>
    <row r="4839" spans="23:25" x14ac:dyDescent="0.2">
      <c r="W4839" s="17"/>
      <c r="X4839" s="17"/>
      <c r="Y4839" s="17"/>
    </row>
    <row r="4840" spans="23:25" x14ac:dyDescent="0.2">
      <c r="W4840" s="17"/>
      <c r="X4840" s="17"/>
      <c r="Y4840" s="17"/>
    </row>
    <row r="4841" spans="23:25" x14ac:dyDescent="0.2">
      <c r="W4841" s="17"/>
      <c r="X4841" s="17"/>
      <c r="Y4841" s="17"/>
    </row>
    <row r="4842" spans="23:25" x14ac:dyDescent="0.2">
      <c r="W4842" s="17"/>
      <c r="X4842" s="17"/>
      <c r="Y4842" s="17"/>
    </row>
    <row r="4843" spans="23:25" x14ac:dyDescent="0.2">
      <c r="W4843" s="17"/>
      <c r="X4843" s="17"/>
      <c r="Y4843" s="17"/>
    </row>
    <row r="4844" spans="23:25" x14ac:dyDescent="0.2">
      <c r="W4844" s="17"/>
      <c r="X4844" s="17"/>
      <c r="Y4844" s="17"/>
    </row>
    <row r="4845" spans="23:25" x14ac:dyDescent="0.2">
      <c r="W4845" s="17"/>
      <c r="X4845" s="17"/>
      <c r="Y4845" s="17"/>
    </row>
    <row r="4846" spans="23:25" x14ac:dyDescent="0.2">
      <c r="W4846" s="17"/>
      <c r="X4846" s="17"/>
      <c r="Y4846" s="17"/>
    </row>
    <row r="4847" spans="23:25" x14ac:dyDescent="0.2">
      <c r="W4847" s="17"/>
      <c r="X4847" s="17"/>
      <c r="Y4847" s="17"/>
    </row>
    <row r="4848" spans="23:25" x14ac:dyDescent="0.2">
      <c r="W4848" s="17"/>
      <c r="X4848" s="17"/>
      <c r="Y4848" s="17"/>
    </row>
    <row r="4849" spans="23:25" x14ac:dyDescent="0.2">
      <c r="W4849" s="17"/>
      <c r="X4849" s="17"/>
      <c r="Y4849" s="17"/>
    </row>
    <row r="4850" spans="23:25" x14ac:dyDescent="0.2">
      <c r="W4850" s="17"/>
      <c r="X4850" s="17"/>
      <c r="Y4850" s="17"/>
    </row>
    <row r="4851" spans="23:25" x14ac:dyDescent="0.2">
      <c r="W4851" s="17"/>
      <c r="X4851" s="17"/>
      <c r="Y4851" s="17"/>
    </row>
    <row r="4852" spans="23:25" x14ac:dyDescent="0.2">
      <c r="W4852" s="17"/>
      <c r="X4852" s="17"/>
      <c r="Y4852" s="17"/>
    </row>
    <row r="4853" spans="23:25" x14ac:dyDescent="0.2">
      <c r="W4853" s="17"/>
      <c r="X4853" s="17"/>
      <c r="Y4853" s="17"/>
    </row>
    <row r="4854" spans="23:25" x14ac:dyDescent="0.2">
      <c r="W4854" s="17"/>
      <c r="X4854" s="17"/>
      <c r="Y4854" s="17"/>
    </row>
    <row r="4855" spans="23:25" x14ac:dyDescent="0.2">
      <c r="W4855" s="17"/>
      <c r="X4855" s="17"/>
      <c r="Y4855" s="17"/>
    </row>
    <row r="4856" spans="23:25" x14ac:dyDescent="0.2">
      <c r="W4856" s="17"/>
      <c r="X4856" s="17"/>
      <c r="Y4856" s="17"/>
    </row>
    <row r="4857" spans="23:25" x14ac:dyDescent="0.2">
      <c r="W4857" s="17"/>
      <c r="X4857" s="17"/>
      <c r="Y4857" s="17"/>
    </row>
    <row r="4858" spans="23:25" x14ac:dyDescent="0.2">
      <c r="W4858" s="17"/>
      <c r="X4858" s="17"/>
      <c r="Y4858" s="17"/>
    </row>
    <row r="4859" spans="23:25" x14ac:dyDescent="0.2">
      <c r="W4859" s="17"/>
      <c r="X4859" s="17"/>
      <c r="Y4859" s="17"/>
    </row>
    <row r="4860" spans="23:25" x14ac:dyDescent="0.2">
      <c r="W4860" s="17"/>
      <c r="X4860" s="17"/>
      <c r="Y4860" s="17"/>
    </row>
    <row r="4861" spans="23:25" x14ac:dyDescent="0.2">
      <c r="W4861" s="17"/>
      <c r="X4861" s="17"/>
      <c r="Y4861" s="17"/>
    </row>
    <row r="4862" spans="23:25" x14ac:dyDescent="0.2">
      <c r="W4862" s="17"/>
      <c r="X4862" s="17"/>
      <c r="Y4862" s="17"/>
    </row>
    <row r="4863" spans="23:25" x14ac:dyDescent="0.2">
      <c r="W4863" s="17"/>
      <c r="X4863" s="17"/>
      <c r="Y4863" s="17"/>
    </row>
    <row r="4864" spans="23:25" x14ac:dyDescent="0.2">
      <c r="W4864" s="17"/>
      <c r="X4864" s="17"/>
      <c r="Y4864" s="17"/>
    </row>
    <row r="4865" spans="23:25" x14ac:dyDescent="0.2">
      <c r="W4865" s="17"/>
      <c r="X4865" s="17"/>
      <c r="Y4865" s="17"/>
    </row>
    <row r="4866" spans="23:25" x14ac:dyDescent="0.2">
      <c r="W4866" s="17"/>
      <c r="X4866" s="17"/>
      <c r="Y4866" s="17"/>
    </row>
    <row r="4867" spans="23:25" x14ac:dyDescent="0.2">
      <c r="W4867" s="17"/>
      <c r="X4867" s="17"/>
      <c r="Y4867" s="17"/>
    </row>
    <row r="4868" spans="23:25" x14ac:dyDescent="0.2">
      <c r="W4868" s="17"/>
      <c r="X4868" s="17"/>
      <c r="Y4868" s="17"/>
    </row>
    <row r="4869" spans="23:25" x14ac:dyDescent="0.2">
      <c r="W4869" s="17"/>
      <c r="X4869" s="17"/>
      <c r="Y4869" s="17"/>
    </row>
    <row r="4870" spans="23:25" x14ac:dyDescent="0.2">
      <c r="W4870" s="17"/>
      <c r="X4870" s="17"/>
      <c r="Y4870" s="17"/>
    </row>
    <row r="4871" spans="23:25" x14ac:dyDescent="0.2">
      <c r="W4871" s="17"/>
      <c r="X4871" s="17"/>
      <c r="Y4871" s="17"/>
    </row>
    <row r="4872" spans="23:25" x14ac:dyDescent="0.2">
      <c r="W4872" s="17"/>
      <c r="X4872" s="17"/>
      <c r="Y4872" s="17"/>
    </row>
    <row r="4873" spans="23:25" x14ac:dyDescent="0.2">
      <c r="W4873" s="17"/>
      <c r="X4873" s="17"/>
      <c r="Y4873" s="17"/>
    </row>
    <row r="4874" spans="23:25" x14ac:dyDescent="0.2">
      <c r="W4874" s="17"/>
      <c r="X4874" s="17"/>
      <c r="Y4874" s="17"/>
    </row>
    <row r="4875" spans="23:25" x14ac:dyDescent="0.2">
      <c r="W4875" s="17"/>
      <c r="X4875" s="17"/>
      <c r="Y4875" s="17"/>
    </row>
    <row r="4876" spans="23:25" x14ac:dyDescent="0.2">
      <c r="W4876" s="17"/>
      <c r="X4876" s="17"/>
      <c r="Y4876" s="17"/>
    </row>
    <row r="4877" spans="23:25" x14ac:dyDescent="0.2">
      <c r="W4877" s="17"/>
      <c r="X4877" s="17"/>
      <c r="Y4877" s="17"/>
    </row>
    <row r="4878" spans="23:25" x14ac:dyDescent="0.2">
      <c r="W4878" s="17"/>
      <c r="X4878" s="17"/>
      <c r="Y4878" s="17"/>
    </row>
    <row r="4879" spans="23:25" x14ac:dyDescent="0.2">
      <c r="W4879" s="17"/>
      <c r="X4879" s="17"/>
      <c r="Y4879" s="17"/>
    </row>
    <row r="4880" spans="23:25" x14ac:dyDescent="0.2">
      <c r="W4880" s="17"/>
      <c r="X4880" s="17"/>
      <c r="Y4880" s="17"/>
    </row>
    <row r="4881" spans="23:25" x14ac:dyDescent="0.2">
      <c r="W4881" s="17"/>
      <c r="X4881" s="17"/>
      <c r="Y4881" s="17"/>
    </row>
    <row r="4882" spans="23:25" x14ac:dyDescent="0.2">
      <c r="W4882" s="17"/>
      <c r="X4882" s="17"/>
      <c r="Y4882" s="17"/>
    </row>
    <row r="4883" spans="23:25" x14ac:dyDescent="0.2">
      <c r="W4883" s="17"/>
      <c r="X4883" s="17"/>
      <c r="Y4883" s="17"/>
    </row>
    <row r="4884" spans="23:25" x14ac:dyDescent="0.2">
      <c r="W4884" s="17"/>
      <c r="X4884" s="17"/>
      <c r="Y4884" s="17"/>
    </row>
    <row r="4885" spans="23:25" x14ac:dyDescent="0.2">
      <c r="W4885" s="17"/>
      <c r="X4885" s="17"/>
      <c r="Y4885" s="17"/>
    </row>
    <row r="4886" spans="23:25" x14ac:dyDescent="0.2">
      <c r="W4886" s="17"/>
      <c r="X4886" s="17"/>
      <c r="Y4886" s="17"/>
    </row>
    <row r="4887" spans="23:25" x14ac:dyDescent="0.2">
      <c r="W4887" s="17"/>
      <c r="X4887" s="17"/>
      <c r="Y4887" s="17"/>
    </row>
    <row r="4888" spans="23:25" x14ac:dyDescent="0.2">
      <c r="W4888" s="17"/>
      <c r="X4888" s="17"/>
      <c r="Y4888" s="17"/>
    </row>
    <row r="4889" spans="23:25" x14ac:dyDescent="0.2">
      <c r="W4889" s="17"/>
      <c r="X4889" s="17"/>
      <c r="Y4889" s="17"/>
    </row>
    <row r="4890" spans="23:25" x14ac:dyDescent="0.2">
      <c r="W4890" s="17"/>
      <c r="X4890" s="17"/>
      <c r="Y4890" s="17"/>
    </row>
    <row r="4891" spans="23:25" x14ac:dyDescent="0.2">
      <c r="W4891" s="17"/>
      <c r="X4891" s="17"/>
      <c r="Y4891" s="17"/>
    </row>
    <row r="4892" spans="23:25" x14ac:dyDescent="0.2">
      <c r="W4892" s="17"/>
      <c r="X4892" s="17"/>
      <c r="Y4892" s="17"/>
    </row>
    <row r="4893" spans="23:25" x14ac:dyDescent="0.2">
      <c r="W4893" s="17"/>
      <c r="X4893" s="17"/>
      <c r="Y4893" s="17"/>
    </row>
    <row r="4894" spans="23:25" x14ac:dyDescent="0.2">
      <c r="W4894" s="17"/>
      <c r="X4894" s="17"/>
      <c r="Y4894" s="17"/>
    </row>
    <row r="4895" spans="23:25" x14ac:dyDescent="0.2">
      <c r="W4895" s="17"/>
      <c r="X4895" s="17"/>
      <c r="Y4895" s="17"/>
    </row>
    <row r="4896" spans="23:25" x14ac:dyDescent="0.2">
      <c r="W4896" s="17"/>
      <c r="X4896" s="17"/>
      <c r="Y4896" s="17"/>
    </row>
    <row r="4897" spans="23:25" x14ac:dyDescent="0.2">
      <c r="W4897" s="17"/>
      <c r="X4897" s="17"/>
      <c r="Y4897" s="17"/>
    </row>
    <row r="4898" spans="23:25" x14ac:dyDescent="0.2">
      <c r="W4898" s="17"/>
      <c r="X4898" s="17"/>
      <c r="Y4898" s="17"/>
    </row>
    <row r="4899" spans="23:25" x14ac:dyDescent="0.2">
      <c r="W4899" s="17"/>
      <c r="X4899" s="17"/>
      <c r="Y4899" s="17"/>
    </row>
    <row r="4900" spans="23:25" x14ac:dyDescent="0.2">
      <c r="W4900" s="17"/>
      <c r="X4900" s="17"/>
      <c r="Y4900" s="17"/>
    </row>
    <row r="4901" spans="23:25" x14ac:dyDescent="0.2">
      <c r="W4901" s="17"/>
      <c r="X4901" s="17"/>
      <c r="Y4901" s="17"/>
    </row>
    <row r="4902" spans="23:25" x14ac:dyDescent="0.2">
      <c r="W4902" s="17"/>
      <c r="X4902" s="17"/>
      <c r="Y4902" s="17"/>
    </row>
    <row r="4903" spans="23:25" x14ac:dyDescent="0.2">
      <c r="W4903" s="17"/>
      <c r="X4903" s="17"/>
      <c r="Y4903" s="17"/>
    </row>
    <row r="4904" spans="23:25" x14ac:dyDescent="0.2">
      <c r="W4904" s="17"/>
      <c r="X4904" s="17"/>
      <c r="Y4904" s="17"/>
    </row>
    <row r="4905" spans="23:25" x14ac:dyDescent="0.2">
      <c r="W4905" s="17"/>
      <c r="X4905" s="17"/>
      <c r="Y4905" s="17"/>
    </row>
    <row r="4906" spans="23:25" x14ac:dyDescent="0.2">
      <c r="W4906" s="17"/>
      <c r="X4906" s="17"/>
      <c r="Y4906" s="17"/>
    </row>
    <row r="4907" spans="23:25" x14ac:dyDescent="0.2">
      <c r="W4907" s="17"/>
      <c r="X4907" s="17"/>
      <c r="Y4907" s="17"/>
    </row>
    <row r="4908" spans="23:25" x14ac:dyDescent="0.2">
      <c r="W4908" s="17"/>
      <c r="X4908" s="17"/>
      <c r="Y4908" s="17"/>
    </row>
    <row r="4909" spans="23:25" x14ac:dyDescent="0.2">
      <c r="W4909" s="17"/>
      <c r="X4909" s="17"/>
      <c r="Y4909" s="17"/>
    </row>
    <row r="4910" spans="23:25" x14ac:dyDescent="0.2">
      <c r="W4910" s="17"/>
      <c r="X4910" s="17"/>
      <c r="Y4910" s="17"/>
    </row>
    <row r="4911" spans="23:25" x14ac:dyDescent="0.2">
      <c r="W4911" s="17"/>
      <c r="X4911" s="17"/>
      <c r="Y4911" s="17"/>
    </row>
    <row r="4912" spans="23:25" x14ac:dyDescent="0.2">
      <c r="W4912" s="17"/>
      <c r="X4912" s="17"/>
      <c r="Y4912" s="17"/>
    </row>
    <row r="4913" spans="23:25" x14ac:dyDescent="0.2">
      <c r="W4913" s="17"/>
      <c r="X4913" s="17"/>
      <c r="Y4913" s="17"/>
    </row>
    <row r="4914" spans="23:25" x14ac:dyDescent="0.2">
      <c r="W4914" s="17"/>
      <c r="X4914" s="17"/>
      <c r="Y4914" s="17"/>
    </row>
    <row r="4915" spans="23:25" x14ac:dyDescent="0.2">
      <c r="W4915" s="17"/>
      <c r="X4915" s="17"/>
      <c r="Y4915" s="17"/>
    </row>
    <row r="4916" spans="23:25" x14ac:dyDescent="0.2">
      <c r="W4916" s="17"/>
      <c r="X4916" s="17"/>
      <c r="Y4916" s="17"/>
    </row>
    <row r="4917" spans="23:25" x14ac:dyDescent="0.2">
      <c r="W4917" s="17"/>
      <c r="X4917" s="17"/>
      <c r="Y4917" s="17"/>
    </row>
    <row r="4918" spans="23:25" x14ac:dyDescent="0.2">
      <c r="W4918" s="17"/>
      <c r="X4918" s="17"/>
      <c r="Y4918" s="17"/>
    </row>
    <row r="4919" spans="23:25" x14ac:dyDescent="0.2">
      <c r="W4919" s="17"/>
      <c r="X4919" s="17"/>
      <c r="Y4919" s="17"/>
    </row>
    <row r="4920" spans="23:25" x14ac:dyDescent="0.2">
      <c r="W4920" s="17"/>
      <c r="X4920" s="17"/>
      <c r="Y4920" s="17"/>
    </row>
    <row r="4921" spans="23:25" x14ac:dyDescent="0.2">
      <c r="W4921" s="17"/>
      <c r="X4921" s="17"/>
      <c r="Y4921" s="17"/>
    </row>
    <row r="4922" spans="23:25" x14ac:dyDescent="0.2">
      <c r="W4922" s="17"/>
      <c r="X4922" s="17"/>
      <c r="Y4922" s="17"/>
    </row>
    <row r="4923" spans="23:25" x14ac:dyDescent="0.2">
      <c r="W4923" s="17"/>
      <c r="X4923" s="17"/>
      <c r="Y4923" s="17"/>
    </row>
    <row r="4924" spans="23:25" x14ac:dyDescent="0.2">
      <c r="W4924" s="17"/>
      <c r="X4924" s="17"/>
      <c r="Y4924" s="17"/>
    </row>
    <row r="4925" spans="23:25" x14ac:dyDescent="0.2">
      <c r="W4925" s="17"/>
      <c r="X4925" s="17"/>
      <c r="Y4925" s="17"/>
    </row>
    <row r="4926" spans="23:25" x14ac:dyDescent="0.2">
      <c r="W4926" s="17"/>
      <c r="X4926" s="17"/>
      <c r="Y4926" s="17"/>
    </row>
    <row r="4927" spans="23:25" x14ac:dyDescent="0.2">
      <c r="W4927" s="17"/>
      <c r="X4927" s="17"/>
      <c r="Y4927" s="17"/>
    </row>
    <row r="4928" spans="23:25" x14ac:dyDescent="0.2">
      <c r="W4928" s="17"/>
      <c r="X4928" s="17"/>
      <c r="Y4928" s="17"/>
    </row>
    <row r="4929" spans="23:25" x14ac:dyDescent="0.2">
      <c r="W4929" s="17"/>
      <c r="X4929" s="17"/>
      <c r="Y4929" s="17"/>
    </row>
    <row r="4930" spans="23:25" x14ac:dyDescent="0.2">
      <c r="W4930" s="17"/>
      <c r="X4930" s="17"/>
      <c r="Y4930" s="17"/>
    </row>
    <row r="4931" spans="23:25" x14ac:dyDescent="0.2">
      <c r="W4931" s="17"/>
      <c r="X4931" s="17"/>
      <c r="Y4931" s="17"/>
    </row>
    <row r="4932" spans="23:25" x14ac:dyDescent="0.2">
      <c r="W4932" s="17"/>
      <c r="X4932" s="17"/>
      <c r="Y4932" s="17"/>
    </row>
    <row r="4933" spans="23:25" x14ac:dyDescent="0.2">
      <c r="W4933" s="17"/>
      <c r="X4933" s="17"/>
      <c r="Y4933" s="17"/>
    </row>
    <row r="4934" spans="23:25" x14ac:dyDescent="0.2">
      <c r="W4934" s="17"/>
      <c r="X4934" s="17"/>
      <c r="Y4934" s="17"/>
    </row>
    <row r="4935" spans="23:25" x14ac:dyDescent="0.2">
      <c r="W4935" s="17"/>
      <c r="X4935" s="17"/>
      <c r="Y4935" s="17"/>
    </row>
    <row r="4936" spans="23:25" x14ac:dyDescent="0.2">
      <c r="W4936" s="17"/>
      <c r="X4936" s="17"/>
      <c r="Y4936" s="17"/>
    </row>
    <row r="4937" spans="23:25" x14ac:dyDescent="0.2">
      <c r="W4937" s="17"/>
      <c r="X4937" s="17"/>
      <c r="Y4937" s="17"/>
    </row>
    <row r="4938" spans="23:25" x14ac:dyDescent="0.2">
      <c r="W4938" s="17"/>
      <c r="X4938" s="17"/>
      <c r="Y4938" s="17"/>
    </row>
    <row r="4939" spans="23:25" x14ac:dyDescent="0.2">
      <c r="W4939" s="17"/>
      <c r="X4939" s="17"/>
      <c r="Y4939" s="17"/>
    </row>
    <row r="4940" spans="23:25" x14ac:dyDescent="0.2">
      <c r="W4940" s="17"/>
      <c r="X4940" s="17"/>
      <c r="Y4940" s="17"/>
    </row>
    <row r="4941" spans="23:25" x14ac:dyDescent="0.2">
      <c r="W4941" s="17"/>
      <c r="X4941" s="17"/>
      <c r="Y4941" s="17"/>
    </row>
    <row r="4942" spans="23:25" x14ac:dyDescent="0.2">
      <c r="W4942" s="17"/>
      <c r="X4942" s="17"/>
      <c r="Y4942" s="17"/>
    </row>
    <row r="4943" spans="23:25" x14ac:dyDescent="0.2">
      <c r="W4943" s="17"/>
      <c r="X4943" s="17"/>
      <c r="Y4943" s="17"/>
    </row>
    <row r="4944" spans="23:25" x14ac:dyDescent="0.2">
      <c r="W4944" s="17"/>
      <c r="X4944" s="17"/>
      <c r="Y4944" s="17"/>
    </row>
    <row r="4945" spans="23:25" x14ac:dyDescent="0.2">
      <c r="W4945" s="17"/>
      <c r="X4945" s="17"/>
      <c r="Y4945" s="17"/>
    </row>
    <row r="4946" spans="23:25" x14ac:dyDescent="0.2">
      <c r="W4946" s="17"/>
      <c r="X4946" s="17"/>
      <c r="Y4946" s="17"/>
    </row>
    <row r="4947" spans="23:25" x14ac:dyDescent="0.2">
      <c r="W4947" s="17"/>
      <c r="X4947" s="17"/>
      <c r="Y4947" s="17"/>
    </row>
    <row r="4948" spans="23:25" x14ac:dyDescent="0.2">
      <c r="W4948" s="17"/>
      <c r="X4948" s="17"/>
      <c r="Y4948" s="17"/>
    </row>
    <row r="4949" spans="23:25" x14ac:dyDescent="0.2">
      <c r="W4949" s="17"/>
      <c r="X4949" s="17"/>
      <c r="Y4949" s="17"/>
    </row>
    <row r="4950" spans="23:25" x14ac:dyDescent="0.2">
      <c r="W4950" s="17"/>
      <c r="X4950" s="17"/>
      <c r="Y4950" s="17"/>
    </row>
    <row r="4951" spans="23:25" x14ac:dyDescent="0.2">
      <c r="W4951" s="17"/>
      <c r="X4951" s="17"/>
      <c r="Y4951" s="17"/>
    </row>
    <row r="4952" spans="23:25" x14ac:dyDescent="0.2">
      <c r="W4952" s="17"/>
      <c r="X4952" s="17"/>
      <c r="Y4952" s="17"/>
    </row>
    <row r="4953" spans="23:25" x14ac:dyDescent="0.2">
      <c r="W4953" s="17"/>
      <c r="X4953" s="17"/>
      <c r="Y4953" s="17"/>
    </row>
    <row r="4954" spans="23:25" x14ac:dyDescent="0.2">
      <c r="W4954" s="17"/>
      <c r="X4954" s="17"/>
      <c r="Y4954" s="17"/>
    </row>
    <row r="4955" spans="23:25" x14ac:dyDescent="0.2">
      <c r="W4955" s="17"/>
      <c r="X4955" s="17"/>
      <c r="Y4955" s="17"/>
    </row>
    <row r="4956" spans="23:25" x14ac:dyDescent="0.2">
      <c r="W4956" s="17"/>
      <c r="X4956" s="17"/>
      <c r="Y4956" s="17"/>
    </row>
    <row r="4957" spans="23:25" x14ac:dyDescent="0.2">
      <c r="W4957" s="17"/>
      <c r="X4957" s="17"/>
      <c r="Y4957" s="17"/>
    </row>
    <row r="4958" spans="23:25" x14ac:dyDescent="0.2">
      <c r="W4958" s="17"/>
      <c r="X4958" s="17"/>
      <c r="Y4958" s="17"/>
    </row>
    <row r="4959" spans="23:25" x14ac:dyDescent="0.2">
      <c r="W4959" s="17"/>
      <c r="X4959" s="17"/>
      <c r="Y4959" s="17"/>
    </row>
    <row r="4960" spans="23:25" x14ac:dyDescent="0.2">
      <c r="W4960" s="17"/>
      <c r="X4960" s="17"/>
      <c r="Y4960" s="17"/>
    </row>
    <row r="4961" spans="23:25" x14ac:dyDescent="0.2">
      <c r="W4961" s="17"/>
      <c r="X4961" s="17"/>
      <c r="Y4961" s="17"/>
    </row>
    <row r="4962" spans="23:25" x14ac:dyDescent="0.2">
      <c r="W4962" s="17"/>
      <c r="X4962" s="17"/>
      <c r="Y4962" s="17"/>
    </row>
    <row r="4963" spans="23:25" x14ac:dyDescent="0.2">
      <c r="W4963" s="17"/>
      <c r="X4963" s="17"/>
      <c r="Y4963" s="17"/>
    </row>
    <row r="4964" spans="23:25" x14ac:dyDescent="0.2">
      <c r="W4964" s="17"/>
      <c r="X4964" s="17"/>
      <c r="Y4964" s="17"/>
    </row>
    <row r="4965" spans="23:25" x14ac:dyDescent="0.2">
      <c r="W4965" s="17"/>
      <c r="X4965" s="17"/>
      <c r="Y4965" s="17"/>
    </row>
    <row r="4966" spans="23:25" x14ac:dyDescent="0.2">
      <c r="W4966" s="17"/>
      <c r="X4966" s="17"/>
      <c r="Y4966" s="17"/>
    </row>
    <row r="4967" spans="23:25" x14ac:dyDescent="0.2">
      <c r="W4967" s="17"/>
      <c r="X4967" s="17"/>
      <c r="Y4967" s="17"/>
    </row>
    <row r="4968" spans="23:25" x14ac:dyDescent="0.2">
      <c r="W4968" s="17"/>
      <c r="X4968" s="17"/>
      <c r="Y4968" s="17"/>
    </row>
    <row r="4969" spans="23:25" x14ac:dyDescent="0.2">
      <c r="W4969" s="17"/>
      <c r="X4969" s="17"/>
      <c r="Y4969" s="17"/>
    </row>
    <row r="4970" spans="23:25" x14ac:dyDescent="0.2">
      <c r="W4970" s="17"/>
      <c r="X4970" s="17"/>
      <c r="Y4970" s="17"/>
    </row>
    <row r="4971" spans="23:25" x14ac:dyDescent="0.2">
      <c r="W4971" s="17"/>
      <c r="X4971" s="17"/>
      <c r="Y4971" s="17"/>
    </row>
    <row r="4972" spans="23:25" x14ac:dyDescent="0.2">
      <c r="W4972" s="17"/>
      <c r="X4972" s="17"/>
      <c r="Y4972" s="17"/>
    </row>
    <row r="4973" spans="23:25" x14ac:dyDescent="0.2">
      <c r="W4973" s="17"/>
      <c r="X4973" s="17"/>
      <c r="Y4973" s="17"/>
    </row>
    <row r="4974" spans="23:25" x14ac:dyDescent="0.2">
      <c r="W4974" s="17"/>
      <c r="X4974" s="17"/>
      <c r="Y4974" s="17"/>
    </row>
    <row r="4975" spans="23:25" x14ac:dyDescent="0.2">
      <c r="W4975" s="17"/>
      <c r="X4975" s="17"/>
      <c r="Y4975" s="17"/>
    </row>
    <row r="4976" spans="23:25" x14ac:dyDescent="0.2">
      <c r="W4976" s="17"/>
      <c r="X4976" s="17"/>
      <c r="Y4976" s="17"/>
    </row>
    <row r="4977" spans="23:25" x14ac:dyDescent="0.2">
      <c r="W4977" s="17"/>
      <c r="X4977" s="17"/>
      <c r="Y4977" s="17"/>
    </row>
    <row r="4978" spans="23:25" x14ac:dyDescent="0.2">
      <c r="W4978" s="17"/>
      <c r="X4978" s="17"/>
      <c r="Y4978" s="17"/>
    </row>
    <row r="4979" spans="23:25" x14ac:dyDescent="0.2">
      <c r="W4979" s="17"/>
      <c r="X4979" s="17"/>
      <c r="Y4979" s="17"/>
    </row>
    <row r="4980" spans="23:25" x14ac:dyDescent="0.2">
      <c r="W4980" s="17"/>
      <c r="X4980" s="17"/>
      <c r="Y4980" s="17"/>
    </row>
    <row r="4981" spans="23:25" x14ac:dyDescent="0.2">
      <c r="W4981" s="17"/>
      <c r="X4981" s="17"/>
      <c r="Y4981" s="17"/>
    </row>
    <row r="4982" spans="23:25" x14ac:dyDescent="0.2">
      <c r="W4982" s="17"/>
      <c r="X4982" s="17"/>
      <c r="Y4982" s="17"/>
    </row>
    <row r="4983" spans="23:25" x14ac:dyDescent="0.2">
      <c r="W4983" s="17"/>
      <c r="X4983" s="17"/>
      <c r="Y4983" s="17"/>
    </row>
    <row r="4984" spans="23:25" x14ac:dyDescent="0.2">
      <c r="W4984" s="17"/>
      <c r="X4984" s="17"/>
      <c r="Y4984" s="17"/>
    </row>
    <row r="4985" spans="23:25" x14ac:dyDescent="0.2">
      <c r="W4985" s="17"/>
      <c r="X4985" s="17"/>
      <c r="Y4985" s="17"/>
    </row>
    <row r="4986" spans="23:25" x14ac:dyDescent="0.2">
      <c r="W4986" s="17"/>
      <c r="X4986" s="17"/>
      <c r="Y4986" s="17"/>
    </row>
    <row r="4987" spans="23:25" x14ac:dyDescent="0.2">
      <c r="W4987" s="17"/>
      <c r="X4987" s="17"/>
      <c r="Y4987" s="17"/>
    </row>
    <row r="4988" spans="23:25" x14ac:dyDescent="0.2">
      <c r="W4988" s="17"/>
      <c r="X4988" s="17"/>
      <c r="Y4988" s="17"/>
    </row>
    <row r="4989" spans="23:25" x14ac:dyDescent="0.2">
      <c r="W4989" s="17"/>
      <c r="X4989" s="17"/>
      <c r="Y4989" s="17"/>
    </row>
    <row r="4990" spans="23:25" x14ac:dyDescent="0.2">
      <c r="W4990" s="17"/>
      <c r="X4990" s="17"/>
      <c r="Y4990" s="17"/>
    </row>
    <row r="4991" spans="23:25" x14ac:dyDescent="0.2">
      <c r="W4991" s="17"/>
      <c r="X4991" s="17"/>
      <c r="Y4991" s="17"/>
    </row>
    <row r="4992" spans="23:25" x14ac:dyDescent="0.2">
      <c r="W4992" s="17"/>
      <c r="X4992" s="17"/>
      <c r="Y4992" s="17"/>
    </row>
    <row r="4993" spans="23:25" x14ac:dyDescent="0.2">
      <c r="W4993" s="17"/>
      <c r="X4993" s="17"/>
      <c r="Y4993" s="17"/>
    </row>
    <row r="4994" spans="23:25" x14ac:dyDescent="0.2">
      <c r="W4994" s="17"/>
      <c r="X4994" s="17"/>
      <c r="Y4994" s="17"/>
    </row>
    <row r="4995" spans="23:25" x14ac:dyDescent="0.2">
      <c r="W4995" s="17"/>
      <c r="X4995" s="17"/>
      <c r="Y4995" s="17"/>
    </row>
    <row r="4996" spans="23:25" x14ac:dyDescent="0.2">
      <c r="W4996" s="17"/>
      <c r="X4996" s="17"/>
      <c r="Y4996" s="17"/>
    </row>
    <row r="4997" spans="23:25" x14ac:dyDescent="0.2">
      <c r="W4997" s="17"/>
      <c r="X4997" s="17"/>
      <c r="Y4997" s="17"/>
    </row>
    <row r="4998" spans="23:25" x14ac:dyDescent="0.2">
      <c r="W4998" s="17"/>
      <c r="X4998" s="17"/>
      <c r="Y4998" s="17"/>
    </row>
    <row r="4999" spans="23:25" x14ac:dyDescent="0.2">
      <c r="W4999" s="17"/>
      <c r="X4999" s="17"/>
      <c r="Y4999" s="17"/>
    </row>
    <row r="5000" spans="23:25" x14ac:dyDescent="0.2">
      <c r="W5000" s="17"/>
      <c r="X5000" s="17"/>
      <c r="Y5000" s="17"/>
    </row>
    <row r="5001" spans="23:25" x14ac:dyDescent="0.2">
      <c r="W5001" s="17"/>
      <c r="X5001" s="17"/>
      <c r="Y5001" s="17"/>
    </row>
    <row r="5002" spans="23:25" x14ac:dyDescent="0.2">
      <c r="W5002" s="17"/>
      <c r="X5002" s="17"/>
      <c r="Y5002" s="17"/>
    </row>
    <row r="5003" spans="23:25" x14ac:dyDescent="0.2">
      <c r="W5003" s="17"/>
      <c r="X5003" s="17"/>
      <c r="Y5003" s="17"/>
    </row>
    <row r="5004" spans="23:25" x14ac:dyDescent="0.2">
      <c r="W5004" s="17"/>
      <c r="X5004" s="17"/>
      <c r="Y5004" s="17"/>
    </row>
    <row r="5005" spans="23:25" x14ac:dyDescent="0.2">
      <c r="W5005" s="17"/>
      <c r="X5005" s="17"/>
      <c r="Y5005" s="17"/>
    </row>
    <row r="5006" spans="23:25" x14ac:dyDescent="0.2">
      <c r="W5006" s="17"/>
      <c r="X5006" s="17"/>
      <c r="Y5006" s="17"/>
    </row>
    <row r="5007" spans="23:25" x14ac:dyDescent="0.2">
      <c r="W5007" s="17"/>
      <c r="X5007" s="17"/>
      <c r="Y5007" s="17"/>
    </row>
    <row r="5008" spans="23:25" x14ac:dyDescent="0.2">
      <c r="W5008" s="17"/>
      <c r="X5008" s="17"/>
      <c r="Y5008" s="17"/>
    </row>
    <row r="5009" spans="23:25" x14ac:dyDescent="0.2">
      <c r="W5009" s="17"/>
      <c r="X5009" s="17"/>
      <c r="Y5009" s="17"/>
    </row>
    <row r="5010" spans="23:25" x14ac:dyDescent="0.2">
      <c r="W5010" s="17"/>
      <c r="X5010" s="17"/>
      <c r="Y5010" s="17"/>
    </row>
    <row r="5011" spans="23:25" x14ac:dyDescent="0.2">
      <c r="W5011" s="17"/>
      <c r="X5011" s="17"/>
      <c r="Y5011" s="17"/>
    </row>
    <row r="5012" spans="23:25" x14ac:dyDescent="0.2">
      <c r="W5012" s="17"/>
      <c r="X5012" s="17"/>
      <c r="Y5012" s="17"/>
    </row>
    <row r="5013" spans="23:25" x14ac:dyDescent="0.2">
      <c r="W5013" s="17"/>
      <c r="X5013" s="17"/>
      <c r="Y5013" s="17"/>
    </row>
    <row r="5014" spans="23:25" x14ac:dyDescent="0.2">
      <c r="W5014" s="17"/>
      <c r="X5014" s="17"/>
      <c r="Y5014" s="17"/>
    </row>
    <row r="5015" spans="23:25" x14ac:dyDescent="0.2">
      <c r="W5015" s="17"/>
      <c r="X5015" s="17"/>
      <c r="Y5015" s="17"/>
    </row>
    <row r="5016" spans="23:25" x14ac:dyDescent="0.2">
      <c r="W5016" s="17"/>
      <c r="X5016" s="17"/>
      <c r="Y5016" s="17"/>
    </row>
    <row r="5017" spans="23:25" x14ac:dyDescent="0.2">
      <c r="W5017" s="17"/>
      <c r="X5017" s="17"/>
      <c r="Y5017" s="17"/>
    </row>
    <row r="5018" spans="23:25" x14ac:dyDescent="0.2">
      <c r="W5018" s="17"/>
      <c r="X5018" s="17"/>
      <c r="Y5018" s="17"/>
    </row>
    <row r="5019" spans="23:25" x14ac:dyDescent="0.2">
      <c r="W5019" s="17"/>
      <c r="X5019" s="17"/>
      <c r="Y5019" s="17"/>
    </row>
    <row r="5020" spans="23:25" x14ac:dyDescent="0.2">
      <c r="W5020" s="17"/>
      <c r="X5020" s="17"/>
      <c r="Y5020" s="17"/>
    </row>
    <row r="5021" spans="23:25" x14ac:dyDescent="0.2">
      <c r="W5021" s="17"/>
      <c r="X5021" s="17"/>
      <c r="Y5021" s="17"/>
    </row>
    <row r="5022" spans="23:25" x14ac:dyDescent="0.2">
      <c r="W5022" s="17"/>
      <c r="X5022" s="17"/>
      <c r="Y5022" s="17"/>
    </row>
    <row r="5023" spans="23:25" x14ac:dyDescent="0.2">
      <c r="W5023" s="17"/>
      <c r="X5023" s="17"/>
      <c r="Y5023" s="17"/>
    </row>
    <row r="5024" spans="23:25" x14ac:dyDescent="0.2">
      <c r="W5024" s="17"/>
      <c r="X5024" s="17"/>
      <c r="Y5024" s="17"/>
    </row>
    <row r="5025" spans="23:25" x14ac:dyDescent="0.2">
      <c r="W5025" s="17"/>
      <c r="X5025" s="17"/>
      <c r="Y5025" s="17"/>
    </row>
    <row r="5026" spans="23:25" x14ac:dyDescent="0.2">
      <c r="W5026" s="17"/>
      <c r="X5026" s="17"/>
      <c r="Y5026" s="17"/>
    </row>
    <row r="5027" spans="23:25" x14ac:dyDescent="0.2">
      <c r="W5027" s="17"/>
      <c r="X5027" s="17"/>
      <c r="Y5027" s="17"/>
    </row>
    <row r="5028" spans="23:25" x14ac:dyDescent="0.2">
      <c r="W5028" s="17"/>
      <c r="X5028" s="17"/>
      <c r="Y5028" s="17"/>
    </row>
    <row r="5029" spans="23:25" x14ac:dyDescent="0.2">
      <c r="W5029" s="17"/>
      <c r="X5029" s="17"/>
      <c r="Y5029" s="17"/>
    </row>
    <row r="5030" spans="23:25" x14ac:dyDescent="0.2">
      <c r="W5030" s="17"/>
      <c r="X5030" s="17"/>
      <c r="Y5030" s="17"/>
    </row>
    <row r="5031" spans="23:25" x14ac:dyDescent="0.2">
      <c r="W5031" s="17"/>
      <c r="X5031" s="17"/>
      <c r="Y5031" s="17"/>
    </row>
    <row r="5032" spans="23:25" x14ac:dyDescent="0.2">
      <c r="W5032" s="17"/>
      <c r="X5032" s="17"/>
      <c r="Y5032" s="17"/>
    </row>
    <row r="5033" spans="23:25" x14ac:dyDescent="0.2">
      <c r="W5033" s="17"/>
      <c r="X5033" s="17"/>
      <c r="Y5033" s="17"/>
    </row>
    <row r="5034" spans="23:25" x14ac:dyDescent="0.2">
      <c r="W5034" s="17"/>
      <c r="X5034" s="17"/>
      <c r="Y5034" s="17"/>
    </row>
    <row r="5035" spans="23:25" x14ac:dyDescent="0.2">
      <c r="W5035" s="17"/>
      <c r="X5035" s="17"/>
      <c r="Y5035" s="17"/>
    </row>
    <row r="5036" spans="23:25" x14ac:dyDescent="0.2">
      <c r="W5036" s="17"/>
      <c r="X5036" s="17"/>
      <c r="Y5036" s="17"/>
    </row>
    <row r="5037" spans="23:25" x14ac:dyDescent="0.2">
      <c r="W5037" s="17"/>
      <c r="X5037" s="17"/>
      <c r="Y5037" s="17"/>
    </row>
    <row r="5038" spans="23:25" x14ac:dyDescent="0.2">
      <c r="W5038" s="17"/>
      <c r="X5038" s="17"/>
      <c r="Y5038" s="17"/>
    </row>
    <row r="5039" spans="23:25" x14ac:dyDescent="0.2">
      <c r="W5039" s="17"/>
      <c r="X5039" s="17"/>
      <c r="Y5039" s="17"/>
    </row>
    <row r="5040" spans="23:25" x14ac:dyDescent="0.2">
      <c r="W5040" s="17"/>
      <c r="X5040" s="17"/>
      <c r="Y5040" s="17"/>
    </row>
    <row r="5041" spans="23:25" x14ac:dyDescent="0.2">
      <c r="W5041" s="17"/>
      <c r="X5041" s="17"/>
      <c r="Y5041" s="17"/>
    </row>
    <row r="5042" spans="23:25" x14ac:dyDescent="0.2">
      <c r="W5042" s="17"/>
      <c r="X5042" s="17"/>
      <c r="Y5042" s="17"/>
    </row>
    <row r="5043" spans="23:25" x14ac:dyDescent="0.2">
      <c r="W5043" s="17"/>
      <c r="X5043" s="17"/>
      <c r="Y5043" s="17"/>
    </row>
    <row r="5044" spans="23:25" x14ac:dyDescent="0.2">
      <c r="W5044" s="17"/>
      <c r="X5044" s="17"/>
      <c r="Y5044" s="17"/>
    </row>
    <row r="5045" spans="23:25" x14ac:dyDescent="0.2">
      <c r="W5045" s="17"/>
      <c r="X5045" s="17"/>
      <c r="Y5045" s="17"/>
    </row>
    <row r="5046" spans="23:25" x14ac:dyDescent="0.2">
      <c r="W5046" s="17"/>
      <c r="X5046" s="17"/>
      <c r="Y5046" s="17"/>
    </row>
    <row r="5047" spans="23:25" x14ac:dyDescent="0.2">
      <c r="W5047" s="17"/>
      <c r="X5047" s="17"/>
      <c r="Y5047" s="17"/>
    </row>
    <row r="5048" spans="23:25" x14ac:dyDescent="0.2">
      <c r="W5048" s="17"/>
      <c r="X5048" s="17"/>
      <c r="Y5048" s="17"/>
    </row>
    <row r="5049" spans="23:25" x14ac:dyDescent="0.2">
      <c r="W5049" s="17"/>
      <c r="X5049" s="17"/>
      <c r="Y5049" s="17"/>
    </row>
    <row r="5050" spans="23:25" x14ac:dyDescent="0.2">
      <c r="W5050" s="17"/>
      <c r="X5050" s="17"/>
      <c r="Y5050" s="17"/>
    </row>
    <row r="5051" spans="23:25" x14ac:dyDescent="0.2">
      <c r="W5051" s="17"/>
      <c r="X5051" s="17"/>
      <c r="Y5051" s="17"/>
    </row>
    <row r="5052" spans="23:25" x14ac:dyDescent="0.2">
      <c r="W5052" s="17"/>
      <c r="X5052" s="17"/>
      <c r="Y5052" s="17"/>
    </row>
    <row r="5053" spans="23:25" x14ac:dyDescent="0.2">
      <c r="W5053" s="17"/>
      <c r="X5053" s="17"/>
      <c r="Y5053" s="17"/>
    </row>
    <row r="5054" spans="23:25" x14ac:dyDescent="0.2">
      <c r="W5054" s="17"/>
      <c r="X5054" s="17"/>
      <c r="Y5054" s="17"/>
    </row>
    <row r="5055" spans="23:25" x14ac:dyDescent="0.2">
      <c r="W5055" s="17"/>
      <c r="X5055" s="17"/>
      <c r="Y5055" s="17"/>
    </row>
    <row r="5056" spans="23:25" x14ac:dyDescent="0.2">
      <c r="W5056" s="17"/>
      <c r="X5056" s="17"/>
      <c r="Y5056" s="17"/>
    </row>
    <row r="5057" spans="23:25" x14ac:dyDescent="0.2">
      <c r="W5057" s="17"/>
      <c r="X5057" s="17"/>
      <c r="Y5057" s="17"/>
    </row>
    <row r="5058" spans="23:25" x14ac:dyDescent="0.2">
      <c r="W5058" s="17"/>
      <c r="X5058" s="17"/>
      <c r="Y5058" s="17"/>
    </row>
    <row r="5059" spans="23:25" x14ac:dyDescent="0.2">
      <c r="W5059" s="17"/>
      <c r="X5059" s="17"/>
      <c r="Y5059" s="17"/>
    </row>
    <row r="5060" spans="23:25" x14ac:dyDescent="0.2">
      <c r="W5060" s="17"/>
      <c r="X5060" s="17"/>
      <c r="Y5060" s="17"/>
    </row>
    <row r="5061" spans="23:25" x14ac:dyDescent="0.2">
      <c r="W5061" s="17"/>
      <c r="X5061" s="17"/>
      <c r="Y5061" s="17"/>
    </row>
    <row r="5062" spans="23:25" x14ac:dyDescent="0.2">
      <c r="W5062" s="17"/>
      <c r="X5062" s="17"/>
      <c r="Y5062" s="17"/>
    </row>
    <row r="5063" spans="23:25" x14ac:dyDescent="0.2">
      <c r="W5063" s="17"/>
      <c r="X5063" s="17"/>
      <c r="Y5063" s="17"/>
    </row>
    <row r="5064" spans="23:25" x14ac:dyDescent="0.2">
      <c r="W5064" s="17"/>
      <c r="X5064" s="17"/>
      <c r="Y5064" s="17"/>
    </row>
    <row r="5065" spans="23:25" x14ac:dyDescent="0.2">
      <c r="W5065" s="17"/>
      <c r="X5065" s="17"/>
      <c r="Y5065" s="17"/>
    </row>
    <row r="5066" spans="23:25" x14ac:dyDescent="0.2">
      <c r="W5066" s="17"/>
      <c r="X5066" s="17"/>
      <c r="Y5066" s="17"/>
    </row>
    <row r="5067" spans="23:25" x14ac:dyDescent="0.2">
      <c r="W5067" s="17"/>
      <c r="X5067" s="17"/>
      <c r="Y5067" s="17"/>
    </row>
    <row r="5068" spans="23:25" x14ac:dyDescent="0.2">
      <c r="W5068" s="17"/>
      <c r="X5068" s="17"/>
      <c r="Y5068" s="17"/>
    </row>
    <row r="5069" spans="23:25" x14ac:dyDescent="0.2">
      <c r="W5069" s="17"/>
      <c r="X5069" s="17"/>
      <c r="Y5069" s="17"/>
    </row>
    <row r="5070" spans="23:25" x14ac:dyDescent="0.2">
      <c r="W5070" s="17"/>
      <c r="X5070" s="17"/>
      <c r="Y5070" s="17"/>
    </row>
    <row r="5071" spans="23:25" x14ac:dyDescent="0.2">
      <c r="W5071" s="17"/>
      <c r="X5071" s="17"/>
      <c r="Y5071" s="17"/>
    </row>
    <row r="5072" spans="23:25" x14ac:dyDescent="0.2">
      <c r="W5072" s="17"/>
      <c r="X5072" s="17"/>
      <c r="Y5072" s="17"/>
    </row>
    <row r="5073" spans="23:25" x14ac:dyDescent="0.2">
      <c r="W5073" s="17"/>
      <c r="X5073" s="17"/>
      <c r="Y5073" s="17"/>
    </row>
    <row r="5074" spans="23:25" x14ac:dyDescent="0.2">
      <c r="W5074" s="17"/>
      <c r="X5074" s="17"/>
      <c r="Y5074" s="17"/>
    </row>
    <row r="5075" spans="23:25" x14ac:dyDescent="0.2">
      <c r="W5075" s="17"/>
      <c r="X5075" s="17"/>
      <c r="Y5075" s="17"/>
    </row>
    <row r="5076" spans="23:25" x14ac:dyDescent="0.2">
      <c r="W5076" s="17"/>
      <c r="X5076" s="17"/>
      <c r="Y5076" s="17"/>
    </row>
    <row r="5077" spans="23:25" x14ac:dyDescent="0.2">
      <c r="W5077" s="17"/>
      <c r="X5077" s="17"/>
      <c r="Y5077" s="17"/>
    </row>
    <row r="5078" spans="23:25" x14ac:dyDescent="0.2">
      <c r="W5078" s="17"/>
      <c r="X5078" s="17"/>
      <c r="Y5078" s="17"/>
    </row>
    <row r="5079" spans="23:25" x14ac:dyDescent="0.2">
      <c r="W5079" s="17"/>
      <c r="X5079" s="17"/>
      <c r="Y5079" s="17"/>
    </row>
    <row r="5080" spans="23:25" x14ac:dyDescent="0.2">
      <c r="W5080" s="17"/>
      <c r="X5080" s="17"/>
      <c r="Y5080" s="17"/>
    </row>
    <row r="5081" spans="23:25" x14ac:dyDescent="0.2">
      <c r="W5081" s="17"/>
      <c r="X5081" s="17"/>
      <c r="Y5081" s="17"/>
    </row>
    <row r="5082" spans="23:25" x14ac:dyDescent="0.2">
      <c r="W5082" s="17"/>
      <c r="X5082" s="17"/>
      <c r="Y5082" s="17"/>
    </row>
    <row r="5083" spans="23:25" x14ac:dyDescent="0.2">
      <c r="W5083" s="17"/>
      <c r="X5083" s="17"/>
      <c r="Y5083" s="17"/>
    </row>
    <row r="5084" spans="23:25" x14ac:dyDescent="0.2">
      <c r="W5084" s="17"/>
      <c r="X5084" s="17"/>
      <c r="Y5084" s="17"/>
    </row>
    <row r="5085" spans="23:25" x14ac:dyDescent="0.2">
      <c r="W5085" s="17"/>
      <c r="X5085" s="17"/>
      <c r="Y5085" s="17"/>
    </row>
    <row r="5086" spans="23:25" x14ac:dyDescent="0.2">
      <c r="W5086" s="17"/>
      <c r="X5086" s="17"/>
      <c r="Y5086" s="17"/>
    </row>
    <row r="5087" spans="23:25" x14ac:dyDescent="0.2">
      <c r="W5087" s="17"/>
      <c r="X5087" s="17"/>
      <c r="Y5087" s="17"/>
    </row>
    <row r="5088" spans="23:25" x14ac:dyDescent="0.2">
      <c r="W5088" s="17"/>
      <c r="X5088" s="17"/>
      <c r="Y5088" s="17"/>
    </row>
    <row r="5089" spans="23:25" x14ac:dyDescent="0.2">
      <c r="W5089" s="17"/>
      <c r="X5089" s="17"/>
      <c r="Y5089" s="17"/>
    </row>
    <row r="5090" spans="23:25" x14ac:dyDescent="0.2">
      <c r="W5090" s="17"/>
      <c r="X5090" s="17"/>
      <c r="Y5090" s="17"/>
    </row>
    <row r="5091" spans="23:25" x14ac:dyDescent="0.2">
      <c r="W5091" s="17"/>
      <c r="X5091" s="17"/>
      <c r="Y5091" s="17"/>
    </row>
    <row r="5092" spans="23:25" x14ac:dyDescent="0.2">
      <c r="W5092" s="17"/>
      <c r="X5092" s="17"/>
      <c r="Y5092" s="17"/>
    </row>
    <row r="5093" spans="23:25" x14ac:dyDescent="0.2">
      <c r="W5093" s="17"/>
      <c r="X5093" s="17"/>
      <c r="Y5093" s="17"/>
    </row>
    <row r="5094" spans="23:25" x14ac:dyDescent="0.2">
      <c r="W5094" s="17"/>
      <c r="X5094" s="17"/>
      <c r="Y5094" s="17"/>
    </row>
    <row r="5095" spans="23:25" x14ac:dyDescent="0.2">
      <c r="W5095" s="17"/>
      <c r="X5095" s="17"/>
      <c r="Y5095" s="17"/>
    </row>
    <row r="5096" spans="23:25" x14ac:dyDescent="0.2">
      <c r="W5096" s="17"/>
      <c r="X5096" s="17"/>
      <c r="Y5096" s="17"/>
    </row>
    <row r="5097" spans="23:25" x14ac:dyDescent="0.2">
      <c r="W5097" s="17"/>
      <c r="X5097" s="17"/>
      <c r="Y5097" s="17"/>
    </row>
    <row r="5098" spans="23:25" x14ac:dyDescent="0.2">
      <c r="W5098" s="17"/>
      <c r="X5098" s="17"/>
      <c r="Y5098" s="17"/>
    </row>
    <row r="5099" spans="23:25" x14ac:dyDescent="0.2">
      <c r="W5099" s="17"/>
      <c r="X5099" s="17"/>
      <c r="Y5099" s="17"/>
    </row>
    <row r="5100" spans="23:25" x14ac:dyDescent="0.2">
      <c r="W5100" s="17"/>
      <c r="X5100" s="17"/>
      <c r="Y5100" s="17"/>
    </row>
    <row r="5101" spans="23:25" x14ac:dyDescent="0.2">
      <c r="W5101" s="17"/>
      <c r="X5101" s="17"/>
      <c r="Y5101" s="17"/>
    </row>
    <row r="5102" spans="23:25" x14ac:dyDescent="0.2">
      <c r="W5102" s="17"/>
      <c r="X5102" s="17"/>
      <c r="Y5102" s="17"/>
    </row>
    <row r="5103" spans="23:25" x14ac:dyDescent="0.2">
      <c r="W5103" s="17"/>
      <c r="X5103" s="17"/>
      <c r="Y5103" s="17"/>
    </row>
    <row r="5104" spans="23:25" x14ac:dyDescent="0.2">
      <c r="W5104" s="17"/>
      <c r="X5104" s="17"/>
      <c r="Y5104" s="17"/>
    </row>
    <row r="5105" spans="23:25" x14ac:dyDescent="0.2">
      <c r="W5105" s="17"/>
      <c r="X5105" s="17"/>
      <c r="Y5105" s="17"/>
    </row>
    <row r="5106" spans="23:25" x14ac:dyDescent="0.2">
      <c r="W5106" s="17"/>
      <c r="X5106" s="17"/>
      <c r="Y5106" s="17"/>
    </row>
    <row r="5107" spans="23:25" x14ac:dyDescent="0.2">
      <c r="W5107" s="17"/>
      <c r="X5107" s="17"/>
      <c r="Y5107" s="17"/>
    </row>
    <row r="5108" spans="23:25" x14ac:dyDescent="0.2">
      <c r="W5108" s="17"/>
      <c r="X5108" s="17"/>
      <c r="Y5108" s="17"/>
    </row>
    <row r="5109" spans="23:25" x14ac:dyDescent="0.2">
      <c r="W5109" s="17"/>
      <c r="X5109" s="17"/>
      <c r="Y5109" s="17"/>
    </row>
    <row r="5110" spans="23:25" x14ac:dyDescent="0.2">
      <c r="W5110" s="17"/>
      <c r="X5110" s="17"/>
      <c r="Y5110" s="17"/>
    </row>
    <row r="5111" spans="23:25" x14ac:dyDescent="0.2">
      <c r="W5111" s="17"/>
      <c r="X5111" s="17"/>
      <c r="Y5111" s="17"/>
    </row>
    <row r="5112" spans="23:25" x14ac:dyDescent="0.2">
      <c r="W5112" s="17"/>
      <c r="X5112" s="17"/>
      <c r="Y5112" s="17"/>
    </row>
    <row r="5113" spans="23:25" x14ac:dyDescent="0.2">
      <c r="W5113" s="17"/>
      <c r="X5113" s="17"/>
      <c r="Y5113" s="17"/>
    </row>
    <row r="5114" spans="23:25" x14ac:dyDescent="0.2">
      <c r="W5114" s="17"/>
      <c r="X5114" s="17"/>
      <c r="Y5114" s="17"/>
    </row>
    <row r="5115" spans="23:25" x14ac:dyDescent="0.2">
      <c r="W5115" s="17"/>
      <c r="X5115" s="17"/>
      <c r="Y5115" s="17"/>
    </row>
    <row r="5116" spans="23:25" x14ac:dyDescent="0.2">
      <c r="W5116" s="17"/>
      <c r="X5116" s="17"/>
      <c r="Y5116" s="17"/>
    </row>
    <row r="5117" spans="23:25" x14ac:dyDescent="0.2">
      <c r="W5117" s="17"/>
      <c r="X5117" s="17"/>
      <c r="Y5117" s="17"/>
    </row>
    <row r="5118" spans="23:25" x14ac:dyDescent="0.2">
      <c r="W5118" s="17"/>
      <c r="X5118" s="17"/>
      <c r="Y5118" s="17"/>
    </row>
    <row r="5119" spans="23:25" x14ac:dyDescent="0.2">
      <c r="W5119" s="17"/>
      <c r="X5119" s="17"/>
      <c r="Y5119" s="17"/>
    </row>
    <row r="5120" spans="23:25" x14ac:dyDescent="0.2">
      <c r="W5120" s="17"/>
      <c r="X5120" s="17"/>
      <c r="Y5120" s="17"/>
    </row>
    <row r="5121" spans="23:25" x14ac:dyDescent="0.2">
      <c r="W5121" s="17"/>
      <c r="X5121" s="17"/>
      <c r="Y5121" s="17"/>
    </row>
    <row r="5122" spans="23:25" x14ac:dyDescent="0.2">
      <c r="W5122" s="17"/>
      <c r="X5122" s="17"/>
      <c r="Y5122" s="17"/>
    </row>
    <row r="5123" spans="23:25" x14ac:dyDescent="0.2">
      <c r="W5123" s="17"/>
      <c r="X5123" s="17"/>
      <c r="Y5123" s="17"/>
    </row>
    <row r="5124" spans="23:25" x14ac:dyDescent="0.2">
      <c r="W5124" s="17"/>
      <c r="X5124" s="17"/>
      <c r="Y5124" s="17"/>
    </row>
    <row r="5125" spans="23:25" x14ac:dyDescent="0.2">
      <c r="W5125" s="17"/>
      <c r="X5125" s="17"/>
      <c r="Y5125" s="17"/>
    </row>
    <row r="5126" spans="23:25" x14ac:dyDescent="0.2">
      <c r="W5126" s="17"/>
      <c r="X5126" s="17"/>
      <c r="Y5126" s="17"/>
    </row>
    <row r="5127" spans="23:25" x14ac:dyDescent="0.2">
      <c r="W5127" s="17"/>
      <c r="X5127" s="17"/>
      <c r="Y5127" s="17"/>
    </row>
    <row r="5128" spans="23:25" x14ac:dyDescent="0.2">
      <c r="W5128" s="17"/>
      <c r="X5128" s="17"/>
      <c r="Y5128" s="17"/>
    </row>
    <row r="5129" spans="23:25" x14ac:dyDescent="0.2">
      <c r="W5129" s="17"/>
      <c r="X5129" s="17"/>
      <c r="Y5129" s="17"/>
    </row>
    <row r="5130" spans="23:25" x14ac:dyDescent="0.2">
      <c r="W5130" s="17"/>
      <c r="X5130" s="17"/>
      <c r="Y5130" s="17"/>
    </row>
    <row r="5131" spans="23:25" x14ac:dyDescent="0.2">
      <c r="W5131" s="17"/>
      <c r="X5131" s="17"/>
      <c r="Y5131" s="17"/>
    </row>
    <row r="5132" spans="23:25" x14ac:dyDescent="0.2">
      <c r="W5132" s="17"/>
      <c r="X5132" s="17"/>
      <c r="Y5132" s="17"/>
    </row>
    <row r="5133" spans="23:25" x14ac:dyDescent="0.2">
      <c r="W5133" s="17"/>
      <c r="X5133" s="17"/>
      <c r="Y5133" s="17"/>
    </row>
    <row r="5134" spans="23:25" x14ac:dyDescent="0.2">
      <c r="W5134" s="17"/>
      <c r="X5134" s="17"/>
      <c r="Y5134" s="17"/>
    </row>
    <row r="5135" spans="23:25" x14ac:dyDescent="0.2">
      <c r="W5135" s="17"/>
      <c r="X5135" s="17"/>
      <c r="Y5135" s="17"/>
    </row>
    <row r="5136" spans="23:25" x14ac:dyDescent="0.2">
      <c r="W5136" s="17"/>
      <c r="X5136" s="17"/>
      <c r="Y5136" s="17"/>
    </row>
    <row r="5137" spans="23:25" x14ac:dyDescent="0.2">
      <c r="W5137" s="17"/>
      <c r="X5137" s="17"/>
      <c r="Y5137" s="17"/>
    </row>
    <row r="5138" spans="23:25" x14ac:dyDescent="0.2">
      <c r="W5138" s="17"/>
      <c r="X5138" s="17"/>
      <c r="Y5138" s="17"/>
    </row>
    <row r="5139" spans="23:25" x14ac:dyDescent="0.2">
      <c r="W5139" s="17"/>
      <c r="X5139" s="17"/>
      <c r="Y5139" s="17"/>
    </row>
    <row r="5140" spans="23:25" x14ac:dyDescent="0.2">
      <c r="W5140" s="17"/>
      <c r="X5140" s="17"/>
      <c r="Y5140" s="17"/>
    </row>
    <row r="5141" spans="23:25" x14ac:dyDescent="0.2">
      <c r="W5141" s="17"/>
      <c r="X5141" s="17"/>
      <c r="Y5141" s="17"/>
    </row>
    <row r="5142" spans="23:25" x14ac:dyDescent="0.2">
      <c r="W5142" s="17"/>
      <c r="X5142" s="17"/>
      <c r="Y5142" s="17"/>
    </row>
    <row r="5143" spans="23:25" x14ac:dyDescent="0.2">
      <c r="W5143" s="17"/>
      <c r="X5143" s="17"/>
      <c r="Y5143" s="17"/>
    </row>
    <row r="5144" spans="23:25" x14ac:dyDescent="0.2">
      <c r="W5144" s="17"/>
      <c r="X5144" s="17"/>
      <c r="Y5144" s="17"/>
    </row>
    <row r="5145" spans="23:25" x14ac:dyDescent="0.2">
      <c r="W5145" s="17"/>
      <c r="X5145" s="17"/>
      <c r="Y5145" s="17"/>
    </row>
    <row r="5146" spans="23:25" x14ac:dyDescent="0.2">
      <c r="W5146" s="17"/>
      <c r="X5146" s="17"/>
      <c r="Y5146" s="17"/>
    </row>
    <row r="5147" spans="23:25" x14ac:dyDescent="0.2">
      <c r="W5147" s="17"/>
      <c r="X5147" s="17"/>
      <c r="Y5147" s="17"/>
    </row>
    <row r="5148" spans="23:25" x14ac:dyDescent="0.2">
      <c r="W5148" s="17"/>
      <c r="X5148" s="17"/>
      <c r="Y5148" s="17"/>
    </row>
    <row r="5149" spans="23:25" x14ac:dyDescent="0.2">
      <c r="W5149" s="17"/>
      <c r="X5149" s="17"/>
      <c r="Y5149" s="17"/>
    </row>
    <row r="5150" spans="23:25" x14ac:dyDescent="0.2">
      <c r="W5150" s="17"/>
      <c r="X5150" s="17"/>
      <c r="Y5150" s="17"/>
    </row>
    <row r="5151" spans="23:25" x14ac:dyDescent="0.2">
      <c r="W5151" s="17"/>
      <c r="X5151" s="17"/>
      <c r="Y5151" s="17"/>
    </row>
    <row r="5152" spans="23:25" x14ac:dyDescent="0.2">
      <c r="W5152" s="17"/>
      <c r="X5152" s="17"/>
      <c r="Y5152" s="17"/>
    </row>
    <row r="5153" spans="23:25" x14ac:dyDescent="0.2">
      <c r="W5153" s="17"/>
      <c r="X5153" s="17"/>
      <c r="Y5153" s="17"/>
    </row>
    <row r="5154" spans="23:25" x14ac:dyDescent="0.2">
      <c r="W5154" s="17"/>
      <c r="X5154" s="17"/>
      <c r="Y5154" s="17"/>
    </row>
    <row r="5155" spans="23:25" x14ac:dyDescent="0.2">
      <c r="W5155" s="17"/>
      <c r="X5155" s="17"/>
      <c r="Y5155" s="17"/>
    </row>
    <row r="5156" spans="23:25" x14ac:dyDescent="0.2">
      <c r="W5156" s="17"/>
      <c r="X5156" s="17"/>
      <c r="Y5156" s="17"/>
    </row>
    <row r="5157" spans="23:25" x14ac:dyDescent="0.2">
      <c r="W5157" s="17"/>
      <c r="X5157" s="17"/>
      <c r="Y5157" s="17"/>
    </row>
    <row r="5158" spans="23:25" x14ac:dyDescent="0.2">
      <c r="W5158" s="17"/>
      <c r="X5158" s="17"/>
      <c r="Y5158" s="17"/>
    </row>
    <row r="5159" spans="23:25" x14ac:dyDescent="0.2">
      <c r="W5159" s="17"/>
      <c r="X5159" s="17"/>
      <c r="Y5159" s="17"/>
    </row>
    <row r="5160" spans="23:25" x14ac:dyDescent="0.2">
      <c r="W5160" s="17"/>
      <c r="X5160" s="17"/>
      <c r="Y5160" s="17"/>
    </row>
    <row r="5161" spans="23:25" x14ac:dyDescent="0.2">
      <c r="W5161" s="17"/>
      <c r="X5161" s="17"/>
      <c r="Y5161" s="17"/>
    </row>
    <row r="5162" spans="23:25" x14ac:dyDescent="0.2">
      <c r="W5162" s="17"/>
      <c r="X5162" s="17"/>
      <c r="Y5162" s="17"/>
    </row>
    <row r="5163" spans="23:25" x14ac:dyDescent="0.2">
      <c r="W5163" s="17"/>
      <c r="X5163" s="17"/>
      <c r="Y5163" s="17"/>
    </row>
    <row r="5164" spans="23:25" x14ac:dyDescent="0.2">
      <c r="W5164" s="17"/>
      <c r="X5164" s="17"/>
      <c r="Y5164" s="17"/>
    </row>
    <row r="5165" spans="23:25" x14ac:dyDescent="0.2">
      <c r="W5165" s="17"/>
      <c r="X5165" s="17"/>
      <c r="Y5165" s="17"/>
    </row>
    <row r="5166" spans="23:25" x14ac:dyDescent="0.2">
      <c r="W5166" s="17"/>
      <c r="X5166" s="17"/>
      <c r="Y5166" s="17"/>
    </row>
    <row r="5167" spans="23:25" x14ac:dyDescent="0.2">
      <c r="W5167" s="17"/>
      <c r="X5167" s="17"/>
      <c r="Y5167" s="17"/>
    </row>
    <row r="5168" spans="23:25" x14ac:dyDescent="0.2">
      <c r="W5168" s="17"/>
      <c r="X5168" s="17"/>
      <c r="Y5168" s="17"/>
    </row>
    <row r="5169" spans="23:25" x14ac:dyDescent="0.2">
      <c r="W5169" s="17"/>
      <c r="X5169" s="17"/>
      <c r="Y5169" s="17"/>
    </row>
    <row r="5170" spans="23:25" x14ac:dyDescent="0.2">
      <c r="W5170" s="17"/>
      <c r="X5170" s="17"/>
      <c r="Y5170" s="17"/>
    </row>
    <row r="5171" spans="23:25" x14ac:dyDescent="0.2">
      <c r="W5171" s="17"/>
      <c r="X5171" s="17"/>
      <c r="Y5171" s="17"/>
    </row>
    <row r="5172" spans="23:25" x14ac:dyDescent="0.2">
      <c r="W5172" s="17"/>
      <c r="X5172" s="17"/>
      <c r="Y5172" s="17"/>
    </row>
    <row r="5173" spans="23:25" x14ac:dyDescent="0.2">
      <c r="W5173" s="17"/>
      <c r="X5173" s="17"/>
      <c r="Y5173" s="17"/>
    </row>
    <row r="5174" spans="23:25" x14ac:dyDescent="0.2">
      <c r="W5174" s="17"/>
      <c r="X5174" s="17"/>
      <c r="Y5174" s="17"/>
    </row>
    <row r="5175" spans="23:25" x14ac:dyDescent="0.2">
      <c r="W5175" s="17"/>
      <c r="X5175" s="17"/>
      <c r="Y5175" s="17"/>
    </row>
    <row r="5176" spans="23:25" x14ac:dyDescent="0.2">
      <c r="W5176" s="17"/>
      <c r="X5176" s="17"/>
      <c r="Y5176" s="17"/>
    </row>
    <row r="5177" spans="23:25" x14ac:dyDescent="0.2">
      <c r="W5177" s="17"/>
      <c r="X5177" s="17"/>
      <c r="Y5177" s="17"/>
    </row>
    <row r="5178" spans="23:25" x14ac:dyDescent="0.2">
      <c r="W5178" s="17"/>
      <c r="X5178" s="17"/>
      <c r="Y5178" s="17"/>
    </row>
    <row r="5179" spans="23:25" x14ac:dyDescent="0.2">
      <c r="W5179" s="17"/>
      <c r="X5179" s="17"/>
      <c r="Y5179" s="17"/>
    </row>
    <row r="5180" spans="23:25" x14ac:dyDescent="0.2">
      <c r="W5180" s="17"/>
      <c r="X5180" s="17"/>
      <c r="Y5180" s="17"/>
    </row>
    <row r="5181" spans="23:25" x14ac:dyDescent="0.2">
      <c r="W5181" s="17"/>
      <c r="X5181" s="17"/>
      <c r="Y5181" s="17"/>
    </row>
    <row r="5182" spans="23:25" x14ac:dyDescent="0.2">
      <c r="W5182" s="17"/>
      <c r="X5182" s="17"/>
      <c r="Y5182" s="17"/>
    </row>
    <row r="5183" spans="23:25" x14ac:dyDescent="0.2">
      <c r="W5183" s="17"/>
      <c r="X5183" s="17"/>
      <c r="Y5183" s="17"/>
    </row>
    <row r="5184" spans="23:25" x14ac:dyDescent="0.2">
      <c r="W5184" s="17"/>
      <c r="X5184" s="17"/>
      <c r="Y5184" s="17"/>
    </row>
    <row r="5185" spans="23:25" x14ac:dyDescent="0.2">
      <c r="W5185" s="17"/>
      <c r="X5185" s="17"/>
      <c r="Y5185" s="17"/>
    </row>
    <row r="5186" spans="23:25" x14ac:dyDescent="0.2">
      <c r="W5186" s="17"/>
      <c r="X5186" s="17"/>
      <c r="Y5186" s="17"/>
    </row>
    <row r="5187" spans="23:25" x14ac:dyDescent="0.2">
      <c r="W5187" s="17"/>
      <c r="X5187" s="17"/>
      <c r="Y5187" s="17"/>
    </row>
    <row r="5188" spans="23:25" x14ac:dyDescent="0.2">
      <c r="W5188" s="17"/>
      <c r="X5188" s="17"/>
      <c r="Y5188" s="17"/>
    </row>
    <row r="5189" spans="23:25" x14ac:dyDescent="0.2">
      <c r="W5189" s="17"/>
      <c r="X5189" s="17"/>
      <c r="Y5189" s="17"/>
    </row>
    <row r="5190" spans="23:25" x14ac:dyDescent="0.2">
      <c r="W5190" s="17"/>
      <c r="X5190" s="17"/>
      <c r="Y5190" s="17"/>
    </row>
    <row r="5191" spans="23:25" x14ac:dyDescent="0.2">
      <c r="W5191" s="17"/>
      <c r="X5191" s="17"/>
      <c r="Y5191" s="17"/>
    </row>
    <row r="5192" spans="23:25" x14ac:dyDescent="0.2">
      <c r="W5192" s="17"/>
      <c r="X5192" s="17"/>
      <c r="Y5192" s="17"/>
    </row>
    <row r="5193" spans="23:25" x14ac:dyDescent="0.2">
      <c r="W5193" s="17"/>
      <c r="X5193" s="17"/>
      <c r="Y5193" s="17"/>
    </row>
    <row r="5194" spans="23:25" x14ac:dyDescent="0.2">
      <c r="W5194" s="17"/>
      <c r="X5194" s="17"/>
      <c r="Y5194" s="17"/>
    </row>
    <row r="5195" spans="23:25" x14ac:dyDescent="0.2">
      <c r="W5195" s="17"/>
      <c r="X5195" s="17"/>
      <c r="Y5195" s="17"/>
    </row>
    <row r="5196" spans="23:25" x14ac:dyDescent="0.2">
      <c r="W5196" s="17"/>
      <c r="X5196" s="17"/>
      <c r="Y5196" s="17"/>
    </row>
    <row r="5197" spans="23:25" x14ac:dyDescent="0.2">
      <c r="W5197" s="17"/>
      <c r="X5197" s="17"/>
      <c r="Y5197" s="17"/>
    </row>
    <row r="5198" spans="23:25" x14ac:dyDescent="0.2">
      <c r="W5198" s="17"/>
      <c r="X5198" s="17"/>
      <c r="Y5198" s="17"/>
    </row>
    <row r="5199" spans="23:25" x14ac:dyDescent="0.2">
      <c r="W5199" s="17"/>
      <c r="X5199" s="17"/>
      <c r="Y5199" s="17"/>
    </row>
    <row r="5200" spans="23:25" x14ac:dyDescent="0.2">
      <c r="W5200" s="17"/>
      <c r="X5200" s="17"/>
      <c r="Y5200" s="17"/>
    </row>
    <row r="5201" spans="23:25" x14ac:dyDescent="0.2">
      <c r="W5201" s="17"/>
      <c r="X5201" s="17"/>
      <c r="Y5201" s="17"/>
    </row>
    <row r="5202" spans="23:25" x14ac:dyDescent="0.2">
      <c r="W5202" s="17"/>
      <c r="X5202" s="17"/>
      <c r="Y5202" s="17"/>
    </row>
    <row r="5203" spans="23:25" x14ac:dyDescent="0.2">
      <c r="W5203" s="17"/>
      <c r="X5203" s="17"/>
      <c r="Y5203" s="17"/>
    </row>
    <row r="5204" spans="23:25" x14ac:dyDescent="0.2">
      <c r="W5204" s="17"/>
      <c r="X5204" s="17"/>
      <c r="Y5204" s="17"/>
    </row>
    <row r="5205" spans="23:25" x14ac:dyDescent="0.2">
      <c r="W5205" s="17"/>
      <c r="X5205" s="17"/>
      <c r="Y5205" s="17"/>
    </row>
    <row r="5206" spans="23:25" x14ac:dyDescent="0.2">
      <c r="W5206" s="17"/>
      <c r="X5206" s="17"/>
      <c r="Y5206" s="17"/>
    </row>
    <row r="5207" spans="23:25" x14ac:dyDescent="0.2">
      <c r="W5207" s="17"/>
      <c r="X5207" s="17"/>
      <c r="Y5207" s="17"/>
    </row>
    <row r="5208" spans="23:25" x14ac:dyDescent="0.2">
      <c r="W5208" s="17"/>
      <c r="X5208" s="17"/>
      <c r="Y5208" s="17"/>
    </row>
    <row r="5209" spans="23:25" x14ac:dyDescent="0.2">
      <c r="W5209" s="17"/>
      <c r="X5209" s="17"/>
      <c r="Y5209" s="17"/>
    </row>
    <row r="5210" spans="23:25" x14ac:dyDescent="0.2">
      <c r="W5210" s="17"/>
      <c r="X5210" s="17"/>
      <c r="Y5210" s="17"/>
    </row>
    <row r="5211" spans="23:25" x14ac:dyDescent="0.2">
      <c r="W5211" s="17"/>
      <c r="X5211" s="17"/>
      <c r="Y5211" s="17"/>
    </row>
    <row r="5212" spans="23:25" x14ac:dyDescent="0.2">
      <c r="W5212" s="17"/>
      <c r="X5212" s="17"/>
      <c r="Y5212" s="17"/>
    </row>
    <row r="5213" spans="23:25" x14ac:dyDescent="0.2">
      <c r="W5213" s="17"/>
      <c r="X5213" s="17"/>
      <c r="Y5213" s="17"/>
    </row>
    <row r="5214" spans="23:25" x14ac:dyDescent="0.2">
      <c r="W5214" s="17"/>
      <c r="X5214" s="17"/>
      <c r="Y5214" s="17"/>
    </row>
    <row r="5215" spans="23:25" x14ac:dyDescent="0.2">
      <c r="W5215" s="17"/>
      <c r="X5215" s="17"/>
      <c r="Y5215" s="17"/>
    </row>
    <row r="5216" spans="23:25" x14ac:dyDescent="0.2">
      <c r="W5216" s="17"/>
      <c r="X5216" s="17"/>
      <c r="Y5216" s="17"/>
    </row>
    <row r="5217" spans="23:25" x14ac:dyDescent="0.2">
      <c r="W5217" s="17"/>
      <c r="X5217" s="17"/>
      <c r="Y5217" s="17"/>
    </row>
    <row r="5218" spans="23:25" x14ac:dyDescent="0.2">
      <c r="W5218" s="17"/>
      <c r="X5218" s="17"/>
      <c r="Y5218" s="17"/>
    </row>
    <row r="5219" spans="23:25" x14ac:dyDescent="0.2">
      <c r="W5219" s="17"/>
      <c r="X5219" s="17"/>
      <c r="Y5219" s="17"/>
    </row>
    <row r="5220" spans="23:25" x14ac:dyDescent="0.2">
      <c r="W5220" s="17"/>
      <c r="X5220" s="17"/>
      <c r="Y5220" s="17"/>
    </row>
    <row r="5221" spans="23:25" x14ac:dyDescent="0.2">
      <c r="W5221" s="17"/>
      <c r="X5221" s="17"/>
      <c r="Y5221" s="17"/>
    </row>
    <row r="5222" spans="23:25" x14ac:dyDescent="0.2">
      <c r="W5222" s="17"/>
      <c r="X5222" s="17"/>
      <c r="Y5222" s="17"/>
    </row>
    <row r="5223" spans="23:25" x14ac:dyDescent="0.2">
      <c r="W5223" s="17"/>
      <c r="X5223" s="17"/>
      <c r="Y5223" s="17"/>
    </row>
    <row r="5224" spans="23:25" x14ac:dyDescent="0.2">
      <c r="W5224" s="17"/>
      <c r="X5224" s="17"/>
      <c r="Y5224" s="17"/>
    </row>
    <row r="5225" spans="23:25" x14ac:dyDescent="0.2">
      <c r="W5225" s="17"/>
      <c r="X5225" s="17"/>
      <c r="Y5225" s="17"/>
    </row>
    <row r="5226" spans="23:25" x14ac:dyDescent="0.2">
      <c r="W5226" s="17"/>
      <c r="X5226" s="17"/>
      <c r="Y5226" s="17"/>
    </row>
    <row r="5227" spans="23:25" x14ac:dyDescent="0.2">
      <c r="W5227" s="17"/>
      <c r="X5227" s="17"/>
      <c r="Y5227" s="17"/>
    </row>
    <row r="5228" spans="23:25" x14ac:dyDescent="0.2">
      <c r="W5228" s="17"/>
      <c r="X5228" s="17"/>
      <c r="Y5228" s="17"/>
    </row>
    <row r="5229" spans="23:25" x14ac:dyDescent="0.2">
      <c r="W5229" s="17"/>
      <c r="X5229" s="17"/>
      <c r="Y5229" s="17"/>
    </row>
    <row r="5230" spans="23:25" x14ac:dyDescent="0.2">
      <c r="W5230" s="17"/>
      <c r="X5230" s="17"/>
      <c r="Y5230" s="17"/>
    </row>
    <row r="5231" spans="23:25" x14ac:dyDescent="0.2">
      <c r="W5231" s="17"/>
      <c r="X5231" s="17"/>
      <c r="Y5231" s="17"/>
    </row>
    <row r="5232" spans="23:25" x14ac:dyDescent="0.2">
      <c r="W5232" s="17"/>
      <c r="X5232" s="17"/>
      <c r="Y5232" s="17"/>
    </row>
    <row r="5233" spans="23:25" x14ac:dyDescent="0.2">
      <c r="W5233" s="17"/>
      <c r="X5233" s="17"/>
      <c r="Y5233" s="17"/>
    </row>
    <row r="5234" spans="23:25" x14ac:dyDescent="0.2">
      <c r="W5234" s="17"/>
      <c r="X5234" s="17"/>
      <c r="Y5234" s="17"/>
    </row>
    <row r="5235" spans="23:25" x14ac:dyDescent="0.2">
      <c r="W5235" s="17"/>
      <c r="X5235" s="17"/>
      <c r="Y5235" s="17"/>
    </row>
    <row r="5236" spans="23:25" x14ac:dyDescent="0.2">
      <c r="W5236" s="17"/>
      <c r="X5236" s="17"/>
      <c r="Y5236" s="17"/>
    </row>
    <row r="5237" spans="23:25" x14ac:dyDescent="0.2">
      <c r="W5237" s="17"/>
      <c r="X5237" s="17"/>
      <c r="Y5237" s="17"/>
    </row>
    <row r="5238" spans="23:25" x14ac:dyDescent="0.2">
      <c r="W5238" s="17"/>
      <c r="X5238" s="17"/>
      <c r="Y5238" s="17"/>
    </row>
    <row r="5239" spans="23:25" x14ac:dyDescent="0.2">
      <c r="W5239" s="17"/>
      <c r="X5239" s="17"/>
      <c r="Y5239" s="17"/>
    </row>
    <row r="5240" spans="23:25" x14ac:dyDescent="0.2">
      <c r="W5240" s="17"/>
      <c r="X5240" s="17"/>
      <c r="Y5240" s="17"/>
    </row>
    <row r="5241" spans="23:25" x14ac:dyDescent="0.2">
      <c r="W5241" s="17"/>
      <c r="X5241" s="17"/>
      <c r="Y5241" s="17"/>
    </row>
    <row r="5242" spans="23:25" x14ac:dyDescent="0.2">
      <c r="W5242" s="17"/>
      <c r="X5242" s="17"/>
      <c r="Y5242" s="17"/>
    </row>
    <row r="5243" spans="23:25" x14ac:dyDescent="0.2">
      <c r="W5243" s="17"/>
      <c r="X5243" s="17"/>
      <c r="Y5243" s="17"/>
    </row>
    <row r="5244" spans="23:25" x14ac:dyDescent="0.2">
      <c r="W5244" s="17"/>
      <c r="X5244" s="17"/>
      <c r="Y5244" s="17"/>
    </row>
    <row r="5245" spans="23:25" x14ac:dyDescent="0.2">
      <c r="W5245" s="17"/>
      <c r="X5245" s="17"/>
      <c r="Y5245" s="17"/>
    </row>
    <row r="5246" spans="23:25" x14ac:dyDescent="0.2">
      <c r="W5246" s="17"/>
      <c r="X5246" s="17"/>
      <c r="Y5246" s="17"/>
    </row>
    <row r="5247" spans="23:25" x14ac:dyDescent="0.2">
      <c r="W5247" s="17"/>
      <c r="X5247" s="17"/>
      <c r="Y5247" s="17"/>
    </row>
    <row r="5248" spans="23:25" x14ac:dyDescent="0.2">
      <c r="W5248" s="17"/>
      <c r="X5248" s="17"/>
      <c r="Y5248" s="17"/>
    </row>
    <row r="5249" spans="23:25" x14ac:dyDescent="0.2">
      <c r="W5249" s="17"/>
      <c r="X5249" s="17"/>
      <c r="Y5249" s="17"/>
    </row>
    <row r="5250" spans="23:25" x14ac:dyDescent="0.2">
      <c r="W5250" s="17"/>
      <c r="X5250" s="17"/>
      <c r="Y5250" s="17"/>
    </row>
    <row r="5251" spans="23:25" x14ac:dyDescent="0.2">
      <c r="W5251" s="17"/>
      <c r="X5251" s="17"/>
      <c r="Y5251" s="17"/>
    </row>
    <row r="5252" spans="23:25" x14ac:dyDescent="0.2">
      <c r="W5252" s="17"/>
      <c r="X5252" s="17"/>
      <c r="Y5252" s="17"/>
    </row>
    <row r="5253" spans="23:25" x14ac:dyDescent="0.2">
      <c r="W5253" s="17"/>
      <c r="X5253" s="17"/>
      <c r="Y5253" s="17"/>
    </row>
    <row r="5254" spans="23:25" x14ac:dyDescent="0.2">
      <c r="W5254" s="17"/>
      <c r="X5254" s="17"/>
      <c r="Y5254" s="17"/>
    </row>
    <row r="5255" spans="23:25" x14ac:dyDescent="0.2">
      <c r="W5255" s="17"/>
      <c r="X5255" s="17"/>
      <c r="Y5255" s="17"/>
    </row>
    <row r="5256" spans="23:25" x14ac:dyDescent="0.2">
      <c r="W5256" s="17"/>
      <c r="X5256" s="17"/>
      <c r="Y5256" s="17"/>
    </row>
    <row r="5257" spans="23:25" x14ac:dyDescent="0.2">
      <c r="W5257" s="17"/>
      <c r="X5257" s="17"/>
      <c r="Y5257" s="17"/>
    </row>
    <row r="5258" spans="23:25" x14ac:dyDescent="0.2">
      <c r="W5258" s="17"/>
      <c r="X5258" s="17"/>
      <c r="Y5258" s="17"/>
    </row>
    <row r="5259" spans="23:25" x14ac:dyDescent="0.2">
      <c r="W5259" s="17"/>
      <c r="X5259" s="17"/>
      <c r="Y5259" s="17"/>
    </row>
    <row r="5260" spans="23:25" x14ac:dyDescent="0.2">
      <c r="W5260" s="17"/>
      <c r="X5260" s="17"/>
      <c r="Y5260" s="17"/>
    </row>
    <row r="5261" spans="23:25" x14ac:dyDescent="0.2">
      <c r="W5261" s="17"/>
      <c r="X5261" s="17"/>
      <c r="Y5261" s="17"/>
    </row>
    <row r="5262" spans="23:25" x14ac:dyDescent="0.2">
      <c r="W5262" s="17"/>
      <c r="X5262" s="17"/>
      <c r="Y5262" s="17"/>
    </row>
    <row r="5263" spans="23:25" x14ac:dyDescent="0.2">
      <c r="W5263" s="17"/>
      <c r="X5263" s="17"/>
      <c r="Y5263" s="17"/>
    </row>
    <row r="5264" spans="23:25" x14ac:dyDescent="0.2">
      <c r="W5264" s="17"/>
      <c r="X5264" s="17"/>
      <c r="Y5264" s="17"/>
    </row>
    <row r="5265" spans="23:25" x14ac:dyDescent="0.2">
      <c r="W5265" s="17"/>
      <c r="X5265" s="17"/>
      <c r="Y5265" s="17"/>
    </row>
    <row r="5266" spans="23:25" x14ac:dyDescent="0.2">
      <c r="W5266" s="17"/>
      <c r="X5266" s="17"/>
      <c r="Y5266" s="17"/>
    </row>
    <row r="5267" spans="23:25" x14ac:dyDescent="0.2">
      <c r="W5267" s="17"/>
      <c r="X5267" s="17"/>
      <c r="Y5267" s="17"/>
    </row>
    <row r="5268" spans="23:25" x14ac:dyDescent="0.2">
      <c r="W5268" s="17"/>
      <c r="X5268" s="17"/>
      <c r="Y5268" s="17"/>
    </row>
    <row r="5269" spans="23:25" x14ac:dyDescent="0.2">
      <c r="W5269" s="17"/>
      <c r="X5269" s="17"/>
      <c r="Y5269" s="17"/>
    </row>
    <row r="5270" spans="23:25" x14ac:dyDescent="0.2">
      <c r="W5270" s="17"/>
      <c r="X5270" s="17"/>
      <c r="Y5270" s="17"/>
    </row>
    <row r="5271" spans="23:25" x14ac:dyDescent="0.2">
      <c r="W5271" s="17"/>
      <c r="X5271" s="17"/>
      <c r="Y5271" s="17"/>
    </row>
    <row r="5272" spans="23:25" x14ac:dyDescent="0.2">
      <c r="W5272" s="17"/>
      <c r="X5272" s="17"/>
      <c r="Y5272" s="17"/>
    </row>
    <row r="5273" spans="23:25" x14ac:dyDescent="0.2">
      <c r="W5273" s="17"/>
      <c r="X5273" s="17"/>
      <c r="Y5273" s="17"/>
    </row>
    <row r="5274" spans="23:25" x14ac:dyDescent="0.2">
      <c r="W5274" s="17"/>
      <c r="X5274" s="17"/>
      <c r="Y5274" s="17"/>
    </row>
    <row r="5275" spans="23:25" x14ac:dyDescent="0.2">
      <c r="W5275" s="17"/>
      <c r="X5275" s="17"/>
      <c r="Y5275" s="17"/>
    </row>
    <row r="5276" spans="23:25" x14ac:dyDescent="0.2">
      <c r="W5276" s="17"/>
      <c r="X5276" s="17"/>
      <c r="Y5276" s="17"/>
    </row>
    <row r="5277" spans="23:25" x14ac:dyDescent="0.2">
      <c r="W5277" s="17"/>
      <c r="X5277" s="17"/>
      <c r="Y5277" s="17"/>
    </row>
    <row r="5278" spans="23:25" x14ac:dyDescent="0.2">
      <c r="W5278" s="17"/>
      <c r="X5278" s="17"/>
      <c r="Y5278" s="17"/>
    </row>
    <row r="5279" spans="23:25" x14ac:dyDescent="0.2">
      <c r="W5279" s="17"/>
      <c r="X5279" s="17"/>
      <c r="Y5279" s="17"/>
    </row>
    <row r="5280" spans="23:25" x14ac:dyDescent="0.2">
      <c r="W5280" s="17"/>
      <c r="X5280" s="17"/>
      <c r="Y5280" s="17"/>
    </row>
    <row r="5281" spans="23:25" x14ac:dyDescent="0.2">
      <c r="W5281" s="17"/>
      <c r="X5281" s="17"/>
      <c r="Y5281" s="17"/>
    </row>
    <row r="5282" spans="23:25" x14ac:dyDescent="0.2">
      <c r="W5282" s="17"/>
      <c r="X5282" s="17"/>
      <c r="Y5282" s="17"/>
    </row>
    <row r="5283" spans="23:25" x14ac:dyDescent="0.2">
      <c r="W5283" s="17"/>
      <c r="X5283" s="17"/>
      <c r="Y5283" s="17"/>
    </row>
    <row r="5284" spans="23:25" x14ac:dyDescent="0.2">
      <c r="W5284" s="17"/>
      <c r="X5284" s="17"/>
      <c r="Y5284" s="17"/>
    </row>
    <row r="5285" spans="23:25" x14ac:dyDescent="0.2">
      <c r="W5285" s="17"/>
      <c r="X5285" s="17"/>
      <c r="Y5285" s="17"/>
    </row>
    <row r="5286" spans="23:25" x14ac:dyDescent="0.2">
      <c r="W5286" s="17"/>
      <c r="X5286" s="17"/>
      <c r="Y5286" s="17"/>
    </row>
    <row r="5287" spans="23:25" x14ac:dyDescent="0.2">
      <c r="W5287" s="17"/>
      <c r="X5287" s="17"/>
      <c r="Y5287" s="17"/>
    </row>
    <row r="5288" spans="23:25" x14ac:dyDescent="0.2">
      <c r="W5288" s="17"/>
      <c r="X5288" s="17"/>
      <c r="Y5288" s="17"/>
    </row>
    <row r="5289" spans="23:25" x14ac:dyDescent="0.2">
      <c r="W5289" s="17"/>
      <c r="X5289" s="17"/>
      <c r="Y5289" s="17"/>
    </row>
    <row r="5290" spans="23:25" x14ac:dyDescent="0.2">
      <c r="W5290" s="17"/>
      <c r="X5290" s="17"/>
      <c r="Y5290" s="17"/>
    </row>
    <row r="5291" spans="23:25" x14ac:dyDescent="0.2">
      <c r="W5291" s="17"/>
      <c r="X5291" s="17"/>
      <c r="Y5291" s="17"/>
    </row>
    <row r="5292" spans="23:25" x14ac:dyDescent="0.2">
      <c r="W5292" s="17"/>
      <c r="X5292" s="17"/>
      <c r="Y5292" s="17"/>
    </row>
    <row r="5293" spans="23:25" x14ac:dyDescent="0.2">
      <c r="W5293" s="17"/>
      <c r="X5293" s="17"/>
      <c r="Y5293" s="17"/>
    </row>
    <row r="5294" spans="23:25" x14ac:dyDescent="0.2">
      <c r="W5294" s="17"/>
      <c r="X5294" s="17"/>
      <c r="Y5294" s="17"/>
    </row>
    <row r="5295" spans="23:25" x14ac:dyDescent="0.2">
      <c r="W5295" s="17"/>
      <c r="X5295" s="17"/>
      <c r="Y5295" s="17"/>
    </row>
    <row r="5296" spans="23:25" x14ac:dyDescent="0.2">
      <c r="W5296" s="17"/>
      <c r="X5296" s="17"/>
      <c r="Y5296" s="17"/>
    </row>
    <row r="5297" spans="23:25" x14ac:dyDescent="0.2">
      <c r="W5297" s="17"/>
      <c r="X5297" s="17"/>
      <c r="Y5297" s="17"/>
    </row>
    <row r="5298" spans="23:25" x14ac:dyDescent="0.2">
      <c r="W5298" s="17"/>
      <c r="X5298" s="17"/>
      <c r="Y5298" s="17"/>
    </row>
    <row r="5299" spans="23:25" x14ac:dyDescent="0.2">
      <c r="W5299" s="17"/>
      <c r="X5299" s="17"/>
      <c r="Y5299" s="17"/>
    </row>
    <row r="5300" spans="23:25" x14ac:dyDescent="0.2">
      <c r="W5300" s="17"/>
      <c r="X5300" s="17"/>
      <c r="Y5300" s="17"/>
    </row>
    <row r="5301" spans="23:25" x14ac:dyDescent="0.2">
      <c r="W5301" s="17"/>
      <c r="X5301" s="17"/>
      <c r="Y5301" s="17"/>
    </row>
    <row r="5302" spans="23:25" x14ac:dyDescent="0.2">
      <c r="W5302" s="17"/>
      <c r="X5302" s="17"/>
      <c r="Y5302" s="17"/>
    </row>
    <row r="5303" spans="23:25" x14ac:dyDescent="0.2">
      <c r="W5303" s="17"/>
      <c r="X5303" s="17"/>
      <c r="Y5303" s="17"/>
    </row>
    <row r="5304" spans="23:25" x14ac:dyDescent="0.2">
      <c r="W5304" s="17"/>
      <c r="X5304" s="17"/>
      <c r="Y5304" s="17"/>
    </row>
    <row r="5305" spans="23:25" x14ac:dyDescent="0.2">
      <c r="W5305" s="17"/>
      <c r="X5305" s="17"/>
      <c r="Y5305" s="17"/>
    </row>
    <row r="5306" spans="23:25" x14ac:dyDescent="0.2">
      <c r="W5306" s="17"/>
      <c r="X5306" s="17"/>
      <c r="Y5306" s="17"/>
    </row>
    <row r="5307" spans="23:25" x14ac:dyDescent="0.2">
      <c r="W5307" s="17"/>
      <c r="X5307" s="17"/>
      <c r="Y5307" s="17"/>
    </row>
    <row r="5308" spans="23:25" x14ac:dyDescent="0.2">
      <c r="W5308" s="17"/>
      <c r="X5308" s="17"/>
      <c r="Y5308" s="17"/>
    </row>
    <row r="5309" spans="23:25" x14ac:dyDescent="0.2">
      <c r="W5309" s="17"/>
      <c r="X5309" s="17"/>
      <c r="Y5309" s="17"/>
    </row>
    <row r="5310" spans="23:25" x14ac:dyDescent="0.2">
      <c r="W5310" s="17"/>
      <c r="X5310" s="17"/>
      <c r="Y5310" s="17"/>
    </row>
    <row r="5311" spans="23:25" x14ac:dyDescent="0.2">
      <c r="W5311" s="17"/>
      <c r="X5311" s="17"/>
      <c r="Y5311" s="17"/>
    </row>
    <row r="5312" spans="23:25" x14ac:dyDescent="0.2">
      <c r="W5312" s="17"/>
      <c r="X5312" s="17"/>
      <c r="Y5312" s="17"/>
    </row>
    <row r="5313" spans="23:25" x14ac:dyDescent="0.2">
      <c r="W5313" s="17"/>
      <c r="X5313" s="17"/>
      <c r="Y5313" s="17"/>
    </row>
    <row r="5314" spans="23:25" x14ac:dyDescent="0.2">
      <c r="W5314" s="17"/>
      <c r="X5314" s="17"/>
      <c r="Y5314" s="17"/>
    </row>
    <row r="5315" spans="23:25" x14ac:dyDescent="0.2">
      <c r="W5315" s="17"/>
      <c r="X5315" s="17"/>
      <c r="Y5315" s="17"/>
    </row>
    <row r="5316" spans="23:25" x14ac:dyDescent="0.2">
      <c r="W5316" s="17"/>
      <c r="X5316" s="17"/>
      <c r="Y5316" s="17"/>
    </row>
    <row r="5317" spans="23:25" x14ac:dyDescent="0.2">
      <c r="W5317" s="17"/>
      <c r="X5317" s="17"/>
      <c r="Y5317" s="17"/>
    </row>
    <row r="5318" spans="23:25" x14ac:dyDescent="0.2">
      <c r="W5318" s="17"/>
      <c r="X5318" s="17"/>
      <c r="Y5318" s="17"/>
    </row>
    <row r="5319" spans="23:25" x14ac:dyDescent="0.2">
      <c r="W5319" s="17"/>
      <c r="X5319" s="17"/>
      <c r="Y5319" s="17"/>
    </row>
    <row r="5320" spans="23:25" x14ac:dyDescent="0.2">
      <c r="W5320" s="17"/>
      <c r="X5320" s="17"/>
      <c r="Y5320" s="17"/>
    </row>
    <row r="5321" spans="23:25" x14ac:dyDescent="0.2">
      <c r="W5321" s="17"/>
      <c r="X5321" s="17"/>
      <c r="Y5321" s="17"/>
    </row>
    <row r="5322" spans="23:25" x14ac:dyDescent="0.2">
      <c r="W5322" s="17"/>
      <c r="X5322" s="17"/>
      <c r="Y5322" s="17"/>
    </row>
    <row r="5323" spans="23:25" x14ac:dyDescent="0.2">
      <c r="W5323" s="17"/>
      <c r="X5323" s="17"/>
      <c r="Y5323" s="17"/>
    </row>
    <row r="5324" spans="23:25" x14ac:dyDescent="0.2">
      <c r="W5324" s="17"/>
      <c r="X5324" s="17"/>
      <c r="Y5324" s="17"/>
    </row>
    <row r="5325" spans="23:25" x14ac:dyDescent="0.2">
      <c r="W5325" s="17"/>
      <c r="X5325" s="17"/>
      <c r="Y5325" s="17"/>
    </row>
    <row r="5326" spans="23:25" x14ac:dyDescent="0.2">
      <c r="W5326" s="17"/>
      <c r="X5326" s="17"/>
      <c r="Y5326" s="17"/>
    </row>
    <row r="5327" spans="23:25" x14ac:dyDescent="0.2">
      <c r="W5327" s="17"/>
      <c r="X5327" s="17"/>
      <c r="Y5327" s="17"/>
    </row>
    <row r="5328" spans="23:25" x14ac:dyDescent="0.2">
      <c r="W5328" s="17"/>
      <c r="X5328" s="17"/>
      <c r="Y5328" s="17"/>
    </row>
    <row r="5329" spans="23:25" x14ac:dyDescent="0.2">
      <c r="W5329" s="17"/>
      <c r="X5329" s="17"/>
      <c r="Y5329" s="17"/>
    </row>
    <row r="5330" spans="23:25" x14ac:dyDescent="0.2">
      <c r="W5330" s="17"/>
      <c r="X5330" s="17"/>
      <c r="Y5330" s="17"/>
    </row>
    <row r="5331" spans="23:25" x14ac:dyDescent="0.2">
      <c r="W5331" s="17"/>
      <c r="X5331" s="17"/>
      <c r="Y5331" s="17"/>
    </row>
    <row r="5332" spans="23:25" x14ac:dyDescent="0.2">
      <c r="W5332" s="17"/>
      <c r="X5332" s="17"/>
      <c r="Y5332" s="17"/>
    </row>
    <row r="5333" spans="23:25" x14ac:dyDescent="0.2">
      <c r="W5333" s="17"/>
      <c r="X5333" s="17"/>
      <c r="Y5333" s="17"/>
    </row>
    <row r="5334" spans="23:25" x14ac:dyDescent="0.2">
      <c r="W5334" s="17"/>
      <c r="X5334" s="17"/>
      <c r="Y5334" s="17"/>
    </row>
    <row r="5335" spans="23:25" x14ac:dyDescent="0.2">
      <c r="W5335" s="17"/>
      <c r="X5335" s="17"/>
      <c r="Y5335" s="17"/>
    </row>
    <row r="5336" spans="23:25" x14ac:dyDescent="0.2">
      <c r="W5336" s="17"/>
      <c r="X5336" s="17"/>
      <c r="Y5336" s="17"/>
    </row>
    <row r="5337" spans="23:25" x14ac:dyDescent="0.2">
      <c r="W5337" s="17"/>
      <c r="X5337" s="17"/>
      <c r="Y5337" s="17"/>
    </row>
    <row r="5338" spans="23:25" x14ac:dyDescent="0.2">
      <c r="W5338" s="17"/>
      <c r="X5338" s="17"/>
      <c r="Y5338" s="17"/>
    </row>
    <row r="5339" spans="23:25" x14ac:dyDescent="0.2">
      <c r="W5339" s="17"/>
      <c r="X5339" s="17"/>
      <c r="Y5339" s="17"/>
    </row>
    <row r="5340" spans="23:25" x14ac:dyDescent="0.2">
      <c r="W5340" s="17"/>
      <c r="X5340" s="17"/>
      <c r="Y5340" s="17"/>
    </row>
    <row r="5341" spans="23:25" x14ac:dyDescent="0.2">
      <c r="W5341" s="17"/>
      <c r="X5341" s="17"/>
      <c r="Y5341" s="17"/>
    </row>
    <row r="5342" spans="23:25" x14ac:dyDescent="0.2">
      <c r="W5342" s="17"/>
      <c r="X5342" s="17"/>
      <c r="Y5342" s="17"/>
    </row>
    <row r="5343" spans="23:25" x14ac:dyDescent="0.2">
      <c r="W5343" s="17"/>
      <c r="X5343" s="17"/>
      <c r="Y5343" s="17"/>
    </row>
    <row r="5344" spans="23:25" x14ac:dyDescent="0.2">
      <c r="W5344" s="17"/>
      <c r="X5344" s="17"/>
      <c r="Y5344" s="17"/>
    </row>
    <row r="5345" spans="23:25" x14ac:dyDescent="0.2">
      <c r="W5345" s="17"/>
      <c r="X5345" s="17"/>
      <c r="Y5345" s="17"/>
    </row>
    <row r="5346" spans="23:25" x14ac:dyDescent="0.2">
      <c r="W5346" s="17"/>
      <c r="X5346" s="17"/>
      <c r="Y5346" s="17"/>
    </row>
    <row r="5347" spans="23:25" x14ac:dyDescent="0.2">
      <c r="W5347" s="17"/>
      <c r="X5347" s="17"/>
      <c r="Y5347" s="17"/>
    </row>
    <row r="5348" spans="23:25" x14ac:dyDescent="0.2">
      <c r="W5348" s="17"/>
      <c r="X5348" s="17"/>
      <c r="Y5348" s="17"/>
    </row>
    <row r="5349" spans="23:25" x14ac:dyDescent="0.2">
      <c r="W5349" s="17"/>
      <c r="X5349" s="17"/>
      <c r="Y5349" s="17"/>
    </row>
    <row r="5350" spans="23:25" x14ac:dyDescent="0.2">
      <c r="W5350" s="17"/>
      <c r="X5350" s="17"/>
      <c r="Y5350" s="17"/>
    </row>
    <row r="5351" spans="23:25" x14ac:dyDescent="0.2">
      <c r="W5351" s="17"/>
      <c r="X5351" s="17"/>
      <c r="Y5351" s="17"/>
    </row>
    <row r="5352" spans="23:25" x14ac:dyDescent="0.2">
      <c r="W5352" s="17"/>
      <c r="X5352" s="17"/>
      <c r="Y5352" s="17"/>
    </row>
    <row r="5353" spans="23:25" x14ac:dyDescent="0.2">
      <c r="W5353" s="17"/>
      <c r="X5353" s="17"/>
      <c r="Y5353" s="17"/>
    </row>
    <row r="5354" spans="23:25" x14ac:dyDescent="0.2">
      <c r="W5354" s="17"/>
      <c r="X5354" s="17"/>
      <c r="Y5354" s="17"/>
    </row>
    <row r="5355" spans="23:25" x14ac:dyDescent="0.2">
      <c r="W5355" s="17"/>
      <c r="X5355" s="17"/>
      <c r="Y5355" s="17"/>
    </row>
    <row r="5356" spans="23:25" x14ac:dyDescent="0.2">
      <c r="W5356" s="17"/>
      <c r="X5356" s="17"/>
      <c r="Y5356" s="17"/>
    </row>
    <row r="5357" spans="23:25" x14ac:dyDescent="0.2">
      <c r="W5357" s="17"/>
      <c r="X5357" s="17"/>
      <c r="Y5357" s="17"/>
    </row>
    <row r="5358" spans="23:25" x14ac:dyDescent="0.2">
      <c r="W5358" s="17"/>
      <c r="X5358" s="17"/>
      <c r="Y5358" s="17"/>
    </row>
    <row r="5359" spans="23:25" x14ac:dyDescent="0.2">
      <c r="W5359" s="17"/>
      <c r="X5359" s="17"/>
      <c r="Y5359" s="17"/>
    </row>
    <row r="5360" spans="23:25" x14ac:dyDescent="0.2">
      <c r="W5360" s="17"/>
      <c r="X5360" s="17"/>
      <c r="Y5360" s="17"/>
    </row>
    <row r="5361" spans="23:25" x14ac:dyDescent="0.2">
      <c r="W5361" s="17"/>
      <c r="X5361" s="17"/>
      <c r="Y5361" s="17"/>
    </row>
    <row r="5362" spans="23:25" x14ac:dyDescent="0.2">
      <c r="W5362" s="17"/>
      <c r="X5362" s="17"/>
      <c r="Y5362" s="17"/>
    </row>
    <row r="5363" spans="23:25" x14ac:dyDescent="0.2">
      <c r="W5363" s="17"/>
      <c r="X5363" s="17"/>
      <c r="Y5363" s="17"/>
    </row>
    <row r="5364" spans="23:25" x14ac:dyDescent="0.2">
      <c r="W5364" s="17"/>
      <c r="X5364" s="17"/>
      <c r="Y5364" s="17"/>
    </row>
    <row r="5365" spans="23:25" x14ac:dyDescent="0.2">
      <c r="W5365" s="17"/>
      <c r="X5365" s="17"/>
      <c r="Y5365" s="17"/>
    </row>
    <row r="5366" spans="23:25" x14ac:dyDescent="0.2">
      <c r="W5366" s="17"/>
      <c r="X5366" s="17"/>
      <c r="Y5366" s="17"/>
    </row>
    <row r="5367" spans="23:25" x14ac:dyDescent="0.2">
      <c r="W5367" s="17"/>
      <c r="X5367" s="17"/>
      <c r="Y5367" s="17"/>
    </row>
    <row r="5368" spans="23:25" x14ac:dyDescent="0.2">
      <c r="W5368" s="17"/>
      <c r="X5368" s="17"/>
      <c r="Y5368" s="17"/>
    </row>
    <row r="5369" spans="23:25" x14ac:dyDescent="0.2">
      <c r="W5369" s="17"/>
      <c r="X5369" s="17"/>
      <c r="Y5369" s="17"/>
    </row>
    <row r="5370" spans="23:25" x14ac:dyDescent="0.2">
      <c r="W5370" s="17"/>
      <c r="X5370" s="17"/>
      <c r="Y5370" s="17"/>
    </row>
    <row r="5371" spans="23:25" x14ac:dyDescent="0.2">
      <c r="W5371" s="17"/>
      <c r="X5371" s="17"/>
      <c r="Y5371" s="17"/>
    </row>
    <row r="5372" spans="23:25" x14ac:dyDescent="0.2">
      <c r="W5372" s="17"/>
      <c r="X5372" s="17"/>
      <c r="Y5372" s="17"/>
    </row>
    <row r="5373" spans="23:25" x14ac:dyDescent="0.2">
      <c r="W5373" s="17"/>
      <c r="X5373" s="17"/>
      <c r="Y5373" s="17"/>
    </row>
    <row r="5374" spans="23:25" x14ac:dyDescent="0.2">
      <c r="W5374" s="17"/>
      <c r="X5374" s="17"/>
      <c r="Y5374" s="17"/>
    </row>
    <row r="5375" spans="23:25" x14ac:dyDescent="0.2">
      <c r="W5375" s="17"/>
      <c r="X5375" s="17"/>
      <c r="Y5375" s="17"/>
    </row>
    <row r="5376" spans="23:25" x14ac:dyDescent="0.2">
      <c r="W5376" s="17"/>
      <c r="X5376" s="17"/>
      <c r="Y5376" s="17"/>
    </row>
    <row r="5377" spans="23:25" x14ac:dyDescent="0.2">
      <c r="W5377" s="17"/>
      <c r="X5377" s="17"/>
      <c r="Y5377" s="17"/>
    </row>
    <row r="5378" spans="23:25" x14ac:dyDescent="0.2">
      <c r="W5378" s="17"/>
      <c r="X5378" s="17"/>
      <c r="Y5378" s="17"/>
    </row>
    <row r="5379" spans="23:25" x14ac:dyDescent="0.2">
      <c r="W5379" s="17"/>
      <c r="X5379" s="17"/>
      <c r="Y5379" s="17"/>
    </row>
    <row r="5380" spans="23:25" x14ac:dyDescent="0.2">
      <c r="W5380" s="17"/>
      <c r="X5380" s="17"/>
      <c r="Y5380" s="17"/>
    </row>
    <row r="5381" spans="23:25" x14ac:dyDescent="0.2">
      <c r="W5381" s="17"/>
      <c r="X5381" s="17"/>
      <c r="Y5381" s="17"/>
    </row>
    <row r="5382" spans="23:25" x14ac:dyDescent="0.2">
      <c r="W5382" s="17"/>
      <c r="X5382" s="17"/>
      <c r="Y5382" s="17"/>
    </row>
    <row r="5383" spans="23:25" x14ac:dyDescent="0.2">
      <c r="W5383" s="17"/>
      <c r="X5383" s="17"/>
      <c r="Y5383" s="17"/>
    </row>
    <row r="5384" spans="23:25" x14ac:dyDescent="0.2">
      <c r="W5384" s="17"/>
      <c r="X5384" s="17"/>
      <c r="Y5384" s="17"/>
    </row>
    <row r="5385" spans="23:25" x14ac:dyDescent="0.2">
      <c r="W5385" s="17"/>
      <c r="X5385" s="17"/>
      <c r="Y5385" s="17"/>
    </row>
    <row r="5386" spans="23:25" x14ac:dyDescent="0.2">
      <c r="W5386" s="17"/>
      <c r="X5386" s="17"/>
      <c r="Y5386" s="17"/>
    </row>
    <row r="5387" spans="23:25" x14ac:dyDescent="0.2">
      <c r="W5387" s="17"/>
      <c r="X5387" s="17"/>
      <c r="Y5387" s="17"/>
    </row>
    <row r="5388" spans="23:25" x14ac:dyDescent="0.2">
      <c r="W5388" s="17"/>
      <c r="X5388" s="17"/>
      <c r="Y5388" s="17"/>
    </row>
    <row r="5389" spans="23:25" x14ac:dyDescent="0.2">
      <c r="W5389" s="17"/>
      <c r="X5389" s="17"/>
      <c r="Y5389" s="17"/>
    </row>
    <row r="5390" spans="23:25" x14ac:dyDescent="0.2">
      <c r="W5390" s="17"/>
      <c r="X5390" s="17"/>
      <c r="Y5390" s="17"/>
    </row>
    <row r="5391" spans="23:25" x14ac:dyDescent="0.2">
      <c r="W5391" s="17"/>
      <c r="X5391" s="17"/>
      <c r="Y5391" s="17"/>
    </row>
    <row r="5392" spans="23:25" x14ac:dyDescent="0.2">
      <c r="W5392" s="17"/>
      <c r="X5392" s="17"/>
      <c r="Y5392" s="17"/>
    </row>
    <row r="5393" spans="23:25" x14ac:dyDescent="0.2">
      <c r="W5393" s="17"/>
      <c r="X5393" s="17"/>
      <c r="Y5393" s="17"/>
    </row>
    <row r="5394" spans="23:25" x14ac:dyDescent="0.2">
      <c r="W5394" s="17"/>
      <c r="X5394" s="17"/>
      <c r="Y5394" s="17"/>
    </row>
    <row r="5395" spans="23:25" x14ac:dyDescent="0.2">
      <c r="W5395" s="17"/>
      <c r="X5395" s="17"/>
      <c r="Y5395" s="17"/>
    </row>
    <row r="5396" spans="23:25" x14ac:dyDescent="0.2">
      <c r="W5396" s="17"/>
      <c r="X5396" s="17"/>
      <c r="Y5396" s="17"/>
    </row>
    <row r="5397" spans="23:25" x14ac:dyDescent="0.2">
      <c r="W5397" s="17"/>
      <c r="X5397" s="17"/>
      <c r="Y5397" s="17"/>
    </row>
    <row r="5398" spans="23:25" x14ac:dyDescent="0.2">
      <c r="W5398" s="17"/>
      <c r="X5398" s="17"/>
      <c r="Y5398" s="17"/>
    </row>
    <row r="5399" spans="23:25" x14ac:dyDescent="0.2">
      <c r="W5399" s="17"/>
      <c r="X5399" s="17"/>
      <c r="Y5399" s="17"/>
    </row>
    <row r="5400" spans="23:25" x14ac:dyDescent="0.2">
      <c r="W5400" s="17"/>
      <c r="X5400" s="17"/>
      <c r="Y5400" s="17"/>
    </row>
    <row r="5401" spans="23:25" x14ac:dyDescent="0.2">
      <c r="W5401" s="17"/>
      <c r="X5401" s="17"/>
      <c r="Y5401" s="17"/>
    </row>
    <row r="5402" spans="23:25" x14ac:dyDescent="0.2">
      <c r="W5402" s="17"/>
      <c r="X5402" s="17"/>
      <c r="Y5402" s="17"/>
    </row>
    <row r="5403" spans="23:25" x14ac:dyDescent="0.2">
      <c r="W5403" s="17"/>
      <c r="X5403" s="17"/>
      <c r="Y5403" s="17"/>
    </row>
    <row r="5404" spans="23:25" x14ac:dyDescent="0.2">
      <c r="W5404" s="17"/>
      <c r="X5404" s="17"/>
      <c r="Y5404" s="17"/>
    </row>
    <row r="5405" spans="23:25" x14ac:dyDescent="0.2">
      <c r="W5405" s="17"/>
      <c r="X5405" s="17"/>
      <c r="Y5405" s="17"/>
    </row>
    <row r="5406" spans="23:25" x14ac:dyDescent="0.2">
      <c r="W5406" s="17"/>
      <c r="X5406" s="17"/>
      <c r="Y5406" s="17"/>
    </row>
    <row r="5407" spans="23:25" x14ac:dyDescent="0.2">
      <c r="W5407" s="17"/>
      <c r="X5407" s="17"/>
      <c r="Y5407" s="17"/>
    </row>
    <row r="5408" spans="23:25" x14ac:dyDescent="0.2">
      <c r="W5408" s="17"/>
      <c r="X5408" s="17"/>
      <c r="Y5408" s="17"/>
    </row>
    <row r="5409" spans="23:25" x14ac:dyDescent="0.2">
      <c r="W5409" s="17"/>
      <c r="X5409" s="17"/>
      <c r="Y5409" s="17"/>
    </row>
    <row r="5410" spans="23:25" x14ac:dyDescent="0.2">
      <c r="W5410" s="17"/>
      <c r="X5410" s="17"/>
      <c r="Y5410" s="17"/>
    </row>
    <row r="5411" spans="23:25" x14ac:dyDescent="0.2">
      <c r="W5411" s="17"/>
      <c r="X5411" s="17"/>
      <c r="Y5411" s="17"/>
    </row>
    <row r="5412" spans="23:25" x14ac:dyDescent="0.2">
      <c r="W5412" s="17"/>
      <c r="X5412" s="17"/>
      <c r="Y5412" s="17"/>
    </row>
    <row r="5413" spans="23:25" x14ac:dyDescent="0.2">
      <c r="W5413" s="17"/>
      <c r="X5413" s="17"/>
      <c r="Y5413" s="17"/>
    </row>
    <row r="5414" spans="23:25" x14ac:dyDescent="0.2">
      <c r="W5414" s="17"/>
      <c r="X5414" s="17"/>
      <c r="Y5414" s="17"/>
    </row>
    <row r="5415" spans="23:25" x14ac:dyDescent="0.2">
      <c r="W5415" s="17"/>
      <c r="X5415" s="17"/>
      <c r="Y5415" s="17"/>
    </row>
    <row r="5416" spans="23:25" x14ac:dyDescent="0.2">
      <c r="W5416" s="17"/>
      <c r="X5416" s="17"/>
      <c r="Y5416" s="17"/>
    </row>
    <row r="5417" spans="23:25" x14ac:dyDescent="0.2">
      <c r="W5417" s="17"/>
      <c r="X5417" s="17"/>
      <c r="Y5417" s="17"/>
    </row>
    <row r="5418" spans="23:25" x14ac:dyDescent="0.2">
      <c r="W5418" s="17"/>
      <c r="X5418" s="17"/>
      <c r="Y5418" s="17"/>
    </row>
    <row r="5419" spans="23:25" x14ac:dyDescent="0.2">
      <c r="W5419" s="17"/>
      <c r="X5419" s="17"/>
      <c r="Y5419" s="17"/>
    </row>
    <row r="5420" spans="23:25" x14ac:dyDescent="0.2">
      <c r="W5420" s="17"/>
      <c r="X5420" s="17"/>
      <c r="Y5420" s="17"/>
    </row>
    <row r="5421" spans="23:25" x14ac:dyDescent="0.2">
      <c r="W5421" s="17"/>
      <c r="X5421" s="17"/>
      <c r="Y5421" s="17"/>
    </row>
    <row r="5422" spans="23:25" x14ac:dyDescent="0.2">
      <c r="W5422" s="17"/>
      <c r="X5422" s="17"/>
      <c r="Y5422" s="17"/>
    </row>
    <row r="5423" spans="23:25" x14ac:dyDescent="0.2">
      <c r="W5423" s="17"/>
      <c r="X5423" s="17"/>
      <c r="Y5423" s="17"/>
    </row>
    <row r="5424" spans="23:25" x14ac:dyDescent="0.2">
      <c r="W5424" s="17"/>
      <c r="X5424" s="17"/>
      <c r="Y5424" s="17"/>
    </row>
    <row r="5425" spans="23:25" x14ac:dyDescent="0.2">
      <c r="W5425" s="17"/>
      <c r="X5425" s="17"/>
      <c r="Y5425" s="17"/>
    </row>
    <row r="5426" spans="23:25" x14ac:dyDescent="0.2">
      <c r="W5426" s="17"/>
      <c r="X5426" s="17"/>
      <c r="Y5426" s="17"/>
    </row>
    <row r="5427" spans="23:25" x14ac:dyDescent="0.2">
      <c r="W5427" s="17"/>
      <c r="X5427" s="17"/>
      <c r="Y5427" s="17"/>
    </row>
    <row r="5428" spans="23:25" x14ac:dyDescent="0.2">
      <c r="W5428" s="17"/>
      <c r="X5428" s="17"/>
      <c r="Y5428" s="17"/>
    </row>
    <row r="5429" spans="23:25" x14ac:dyDescent="0.2">
      <c r="W5429" s="17"/>
      <c r="X5429" s="17"/>
      <c r="Y5429" s="17"/>
    </row>
    <row r="5430" spans="23:25" x14ac:dyDescent="0.2">
      <c r="W5430" s="17"/>
      <c r="X5430" s="17"/>
      <c r="Y5430" s="17"/>
    </row>
    <row r="5431" spans="23:25" x14ac:dyDescent="0.2">
      <c r="W5431" s="17"/>
      <c r="X5431" s="17"/>
      <c r="Y5431" s="17"/>
    </row>
    <row r="5432" spans="23:25" x14ac:dyDescent="0.2">
      <c r="W5432" s="17"/>
      <c r="X5432" s="17"/>
      <c r="Y5432" s="17"/>
    </row>
    <row r="5433" spans="23:25" x14ac:dyDescent="0.2">
      <c r="W5433" s="17"/>
      <c r="X5433" s="17"/>
      <c r="Y5433" s="17"/>
    </row>
    <row r="5434" spans="23:25" x14ac:dyDescent="0.2">
      <c r="W5434" s="17"/>
      <c r="X5434" s="17"/>
      <c r="Y5434" s="17"/>
    </row>
    <row r="5435" spans="23:25" x14ac:dyDescent="0.2">
      <c r="W5435" s="17"/>
      <c r="X5435" s="17"/>
      <c r="Y5435" s="17"/>
    </row>
    <row r="5436" spans="23:25" x14ac:dyDescent="0.2">
      <c r="W5436" s="17"/>
      <c r="X5436" s="17"/>
      <c r="Y5436" s="17"/>
    </row>
    <row r="5437" spans="23:25" x14ac:dyDescent="0.2">
      <c r="W5437" s="17"/>
      <c r="X5437" s="17"/>
      <c r="Y5437" s="17"/>
    </row>
    <row r="5438" spans="23:25" x14ac:dyDescent="0.2">
      <c r="W5438" s="17"/>
      <c r="X5438" s="17"/>
      <c r="Y5438" s="17"/>
    </row>
    <row r="5439" spans="23:25" x14ac:dyDescent="0.2">
      <c r="W5439" s="17"/>
      <c r="X5439" s="17"/>
      <c r="Y5439" s="17"/>
    </row>
    <row r="5440" spans="23:25" x14ac:dyDescent="0.2">
      <c r="W5440" s="17"/>
      <c r="X5440" s="17"/>
      <c r="Y5440" s="17"/>
    </row>
    <row r="5441" spans="23:25" x14ac:dyDescent="0.2">
      <c r="W5441" s="17"/>
      <c r="X5441" s="17"/>
      <c r="Y5441" s="17"/>
    </row>
    <row r="5442" spans="23:25" x14ac:dyDescent="0.2">
      <c r="W5442" s="17"/>
      <c r="X5442" s="17"/>
      <c r="Y5442" s="17"/>
    </row>
    <row r="5443" spans="23:25" x14ac:dyDescent="0.2">
      <c r="W5443" s="17"/>
      <c r="X5443" s="17"/>
      <c r="Y5443" s="17"/>
    </row>
    <row r="5444" spans="23:25" x14ac:dyDescent="0.2">
      <c r="W5444" s="17"/>
      <c r="X5444" s="17"/>
      <c r="Y5444" s="17"/>
    </row>
    <row r="5445" spans="23:25" x14ac:dyDescent="0.2">
      <c r="W5445" s="17"/>
      <c r="X5445" s="17"/>
      <c r="Y5445" s="17"/>
    </row>
    <row r="5446" spans="23:25" x14ac:dyDescent="0.2">
      <c r="W5446" s="17"/>
      <c r="X5446" s="17"/>
      <c r="Y5446" s="17"/>
    </row>
    <row r="5447" spans="23:25" x14ac:dyDescent="0.2">
      <c r="W5447" s="17"/>
      <c r="X5447" s="17"/>
      <c r="Y5447" s="17"/>
    </row>
    <row r="5448" spans="23:25" x14ac:dyDescent="0.2">
      <c r="W5448" s="17"/>
      <c r="X5448" s="17"/>
      <c r="Y5448" s="17"/>
    </row>
    <row r="5449" spans="23:25" x14ac:dyDescent="0.2">
      <c r="W5449" s="17"/>
      <c r="X5449" s="17"/>
      <c r="Y5449" s="17"/>
    </row>
    <row r="5450" spans="23:25" x14ac:dyDescent="0.2">
      <c r="W5450" s="17"/>
      <c r="X5450" s="17"/>
      <c r="Y5450" s="17"/>
    </row>
    <row r="5451" spans="23:25" x14ac:dyDescent="0.2">
      <c r="W5451" s="17"/>
      <c r="X5451" s="17"/>
      <c r="Y5451" s="17"/>
    </row>
    <row r="5452" spans="23:25" x14ac:dyDescent="0.2">
      <c r="W5452" s="17"/>
      <c r="X5452" s="17"/>
      <c r="Y5452" s="17"/>
    </row>
    <row r="5453" spans="23:25" x14ac:dyDescent="0.2">
      <c r="W5453" s="17"/>
      <c r="X5453" s="17"/>
      <c r="Y5453" s="17"/>
    </row>
    <row r="5454" spans="23:25" x14ac:dyDescent="0.2">
      <c r="W5454" s="17"/>
      <c r="X5454" s="17"/>
      <c r="Y5454" s="17"/>
    </row>
    <row r="5455" spans="23:25" x14ac:dyDescent="0.2">
      <c r="W5455" s="17"/>
      <c r="X5455" s="17"/>
      <c r="Y5455" s="17"/>
    </row>
    <row r="5456" spans="23:25" x14ac:dyDescent="0.2">
      <c r="W5456" s="17"/>
      <c r="X5456" s="17"/>
      <c r="Y5456" s="17"/>
    </row>
    <row r="5457" spans="23:25" x14ac:dyDescent="0.2">
      <c r="W5457" s="17"/>
      <c r="X5457" s="17"/>
      <c r="Y5457" s="17"/>
    </row>
    <row r="5458" spans="23:25" x14ac:dyDescent="0.2">
      <c r="W5458" s="17"/>
      <c r="X5458" s="17"/>
      <c r="Y5458" s="17"/>
    </row>
    <row r="5459" spans="23:25" x14ac:dyDescent="0.2">
      <c r="W5459" s="17"/>
      <c r="X5459" s="17"/>
      <c r="Y5459" s="17"/>
    </row>
    <row r="5460" spans="23:25" x14ac:dyDescent="0.2">
      <c r="W5460" s="17"/>
      <c r="X5460" s="17"/>
      <c r="Y5460" s="17"/>
    </row>
    <row r="5461" spans="23:25" x14ac:dyDescent="0.2">
      <c r="W5461" s="17"/>
      <c r="X5461" s="17"/>
      <c r="Y5461" s="17"/>
    </row>
    <row r="5462" spans="23:25" x14ac:dyDescent="0.2">
      <c r="W5462" s="17"/>
      <c r="X5462" s="17"/>
      <c r="Y5462" s="17"/>
    </row>
    <row r="5463" spans="23:25" x14ac:dyDescent="0.2">
      <c r="W5463" s="17"/>
      <c r="X5463" s="17"/>
      <c r="Y5463" s="17"/>
    </row>
    <row r="5464" spans="23:25" x14ac:dyDescent="0.2">
      <c r="W5464" s="17"/>
      <c r="X5464" s="17"/>
      <c r="Y5464" s="17"/>
    </row>
    <row r="5465" spans="23:25" x14ac:dyDescent="0.2">
      <c r="W5465" s="17"/>
      <c r="X5465" s="17"/>
      <c r="Y5465" s="17"/>
    </row>
    <row r="5466" spans="23:25" x14ac:dyDescent="0.2">
      <c r="W5466" s="17"/>
      <c r="X5466" s="17"/>
      <c r="Y5466" s="17"/>
    </row>
    <row r="5467" spans="23:25" x14ac:dyDescent="0.2">
      <c r="W5467" s="17"/>
      <c r="X5467" s="17"/>
      <c r="Y5467" s="17"/>
    </row>
    <row r="5468" spans="23:25" x14ac:dyDescent="0.2">
      <c r="W5468" s="17"/>
      <c r="X5468" s="17"/>
      <c r="Y5468" s="17"/>
    </row>
    <row r="5469" spans="23:25" x14ac:dyDescent="0.2">
      <c r="W5469" s="17"/>
      <c r="X5469" s="17"/>
      <c r="Y5469" s="17"/>
    </row>
    <row r="5470" spans="23:25" x14ac:dyDescent="0.2">
      <c r="W5470" s="17"/>
      <c r="X5470" s="17"/>
      <c r="Y5470" s="17"/>
    </row>
    <row r="5471" spans="23:25" x14ac:dyDescent="0.2">
      <c r="W5471" s="17"/>
      <c r="X5471" s="17"/>
      <c r="Y5471" s="17"/>
    </row>
    <row r="5472" spans="23:25" x14ac:dyDescent="0.2">
      <c r="W5472" s="17"/>
      <c r="X5472" s="17"/>
      <c r="Y5472" s="17"/>
    </row>
    <row r="5473" spans="23:25" x14ac:dyDescent="0.2">
      <c r="W5473" s="17"/>
      <c r="X5473" s="17"/>
      <c r="Y5473" s="17"/>
    </row>
    <row r="5474" spans="23:25" x14ac:dyDescent="0.2">
      <c r="W5474" s="17"/>
      <c r="X5474" s="17"/>
      <c r="Y5474" s="17"/>
    </row>
    <row r="5475" spans="23:25" x14ac:dyDescent="0.2">
      <c r="W5475" s="17"/>
      <c r="X5475" s="17"/>
      <c r="Y5475" s="17"/>
    </row>
    <row r="5476" spans="23:25" x14ac:dyDescent="0.2">
      <c r="W5476" s="17"/>
      <c r="X5476" s="17"/>
      <c r="Y5476" s="17"/>
    </row>
    <row r="5477" spans="23:25" x14ac:dyDescent="0.2">
      <c r="W5477" s="17"/>
      <c r="X5477" s="17"/>
      <c r="Y5477" s="17"/>
    </row>
    <row r="5478" spans="23:25" x14ac:dyDescent="0.2">
      <c r="W5478" s="17"/>
      <c r="X5478" s="17"/>
      <c r="Y5478" s="17"/>
    </row>
    <row r="5479" spans="23:25" x14ac:dyDescent="0.2">
      <c r="W5479" s="17"/>
      <c r="X5479" s="17"/>
      <c r="Y5479" s="17"/>
    </row>
    <row r="5480" spans="23:25" x14ac:dyDescent="0.2">
      <c r="W5480" s="17"/>
      <c r="X5480" s="17"/>
      <c r="Y5480" s="17"/>
    </row>
    <row r="5481" spans="23:25" x14ac:dyDescent="0.2">
      <c r="W5481" s="17"/>
      <c r="X5481" s="17"/>
      <c r="Y5481" s="17"/>
    </row>
    <row r="5482" spans="23:25" x14ac:dyDescent="0.2">
      <c r="W5482" s="17"/>
      <c r="X5482" s="17"/>
      <c r="Y5482" s="17"/>
    </row>
    <row r="5483" spans="23:25" x14ac:dyDescent="0.2">
      <c r="W5483" s="17"/>
      <c r="X5483" s="17"/>
      <c r="Y5483" s="17"/>
    </row>
    <row r="5484" spans="23:25" x14ac:dyDescent="0.2">
      <c r="W5484" s="17"/>
      <c r="X5484" s="17"/>
      <c r="Y5484" s="17"/>
    </row>
    <row r="5485" spans="23:25" x14ac:dyDescent="0.2">
      <c r="W5485" s="17"/>
      <c r="X5485" s="17"/>
      <c r="Y5485" s="17"/>
    </row>
    <row r="5486" spans="23:25" x14ac:dyDescent="0.2">
      <c r="W5486" s="17"/>
      <c r="X5486" s="17"/>
      <c r="Y5486" s="17"/>
    </row>
    <row r="5487" spans="23:25" x14ac:dyDescent="0.2">
      <c r="W5487" s="17"/>
      <c r="X5487" s="17"/>
      <c r="Y5487" s="17"/>
    </row>
    <row r="5488" spans="23:25" x14ac:dyDescent="0.2">
      <c r="W5488" s="17"/>
      <c r="X5488" s="17"/>
      <c r="Y5488" s="17"/>
    </row>
    <row r="5489" spans="23:25" x14ac:dyDescent="0.2">
      <c r="W5489" s="17"/>
      <c r="X5489" s="17"/>
      <c r="Y5489" s="17"/>
    </row>
    <row r="5490" spans="23:25" x14ac:dyDescent="0.2">
      <c r="W5490" s="17"/>
      <c r="X5490" s="17"/>
      <c r="Y5490" s="17"/>
    </row>
    <row r="5491" spans="23:25" x14ac:dyDescent="0.2">
      <c r="W5491" s="17"/>
      <c r="X5491" s="17"/>
      <c r="Y5491" s="17"/>
    </row>
    <row r="5492" spans="23:25" x14ac:dyDescent="0.2">
      <c r="W5492" s="17"/>
      <c r="X5492" s="17"/>
      <c r="Y5492" s="17"/>
    </row>
    <row r="5493" spans="23:25" x14ac:dyDescent="0.2">
      <c r="W5493" s="17"/>
      <c r="X5493" s="17"/>
      <c r="Y5493" s="17"/>
    </row>
    <row r="5494" spans="23:25" x14ac:dyDescent="0.2">
      <c r="W5494" s="17"/>
      <c r="X5494" s="17"/>
      <c r="Y5494" s="17"/>
    </row>
    <row r="5495" spans="23:25" x14ac:dyDescent="0.2">
      <c r="W5495" s="17"/>
      <c r="X5495" s="17"/>
      <c r="Y5495" s="17"/>
    </row>
    <row r="5496" spans="23:25" x14ac:dyDescent="0.2">
      <c r="W5496" s="17"/>
      <c r="X5496" s="17"/>
      <c r="Y5496" s="17"/>
    </row>
    <row r="5497" spans="23:25" x14ac:dyDescent="0.2">
      <c r="W5497" s="17"/>
      <c r="X5497" s="17"/>
      <c r="Y5497" s="17"/>
    </row>
    <row r="5498" spans="23:25" x14ac:dyDescent="0.2">
      <c r="W5498" s="17"/>
      <c r="X5498" s="17"/>
      <c r="Y5498" s="17"/>
    </row>
    <row r="5499" spans="23:25" x14ac:dyDescent="0.2">
      <c r="W5499" s="17"/>
      <c r="X5499" s="17"/>
      <c r="Y5499" s="17"/>
    </row>
    <row r="5500" spans="23:25" x14ac:dyDescent="0.2">
      <c r="W5500" s="17"/>
      <c r="X5500" s="17"/>
      <c r="Y5500" s="17"/>
    </row>
    <row r="5501" spans="23:25" x14ac:dyDescent="0.2">
      <c r="W5501" s="17"/>
      <c r="X5501" s="17"/>
      <c r="Y5501" s="17"/>
    </row>
    <row r="5502" spans="23:25" x14ac:dyDescent="0.2">
      <c r="W5502" s="17"/>
      <c r="X5502" s="17"/>
      <c r="Y5502" s="17"/>
    </row>
    <row r="5503" spans="23:25" x14ac:dyDescent="0.2">
      <c r="W5503" s="17"/>
      <c r="X5503" s="17"/>
      <c r="Y5503" s="17"/>
    </row>
    <row r="5504" spans="23:25" x14ac:dyDescent="0.2">
      <c r="W5504" s="17"/>
      <c r="X5504" s="17"/>
      <c r="Y5504" s="17"/>
    </row>
    <row r="5505" spans="23:25" x14ac:dyDescent="0.2">
      <c r="W5505" s="17"/>
      <c r="X5505" s="17"/>
      <c r="Y5505" s="17"/>
    </row>
    <row r="5506" spans="23:25" x14ac:dyDescent="0.2">
      <c r="W5506" s="17"/>
      <c r="X5506" s="17"/>
      <c r="Y5506" s="17"/>
    </row>
    <row r="5507" spans="23:25" x14ac:dyDescent="0.2">
      <c r="W5507" s="17"/>
      <c r="X5507" s="17"/>
      <c r="Y5507" s="17"/>
    </row>
    <row r="5508" spans="23:25" x14ac:dyDescent="0.2">
      <c r="W5508" s="17"/>
      <c r="X5508" s="17"/>
      <c r="Y5508" s="17"/>
    </row>
    <row r="5509" spans="23:25" x14ac:dyDescent="0.2">
      <c r="W5509" s="17"/>
      <c r="X5509" s="17"/>
      <c r="Y5509" s="17"/>
    </row>
    <row r="5510" spans="23:25" x14ac:dyDescent="0.2">
      <c r="W5510" s="17"/>
      <c r="X5510" s="17"/>
      <c r="Y5510" s="17"/>
    </row>
    <row r="5511" spans="23:25" x14ac:dyDescent="0.2">
      <c r="W5511" s="17"/>
      <c r="X5511" s="17"/>
      <c r="Y5511" s="17"/>
    </row>
    <row r="5512" spans="23:25" x14ac:dyDescent="0.2">
      <c r="W5512" s="17"/>
      <c r="X5512" s="17"/>
      <c r="Y5512" s="17"/>
    </row>
    <row r="5513" spans="23:25" x14ac:dyDescent="0.2">
      <c r="W5513" s="17"/>
      <c r="X5513" s="17"/>
      <c r="Y5513" s="17"/>
    </row>
    <row r="5514" spans="23:25" x14ac:dyDescent="0.2">
      <c r="W5514" s="17"/>
      <c r="X5514" s="17"/>
      <c r="Y5514" s="17"/>
    </row>
    <row r="5515" spans="23:25" x14ac:dyDescent="0.2">
      <c r="W5515" s="17"/>
      <c r="X5515" s="17"/>
      <c r="Y5515" s="17"/>
    </row>
    <row r="5516" spans="23:25" x14ac:dyDescent="0.2">
      <c r="W5516" s="17"/>
      <c r="X5516" s="17"/>
      <c r="Y5516" s="17"/>
    </row>
    <row r="5517" spans="23:25" x14ac:dyDescent="0.2">
      <c r="W5517" s="17"/>
      <c r="X5517" s="17"/>
      <c r="Y5517" s="17"/>
    </row>
    <row r="5518" spans="23:25" x14ac:dyDescent="0.2">
      <c r="W5518" s="17"/>
      <c r="X5518" s="17"/>
      <c r="Y5518" s="17"/>
    </row>
    <row r="5519" spans="23:25" x14ac:dyDescent="0.2">
      <c r="W5519" s="17"/>
      <c r="X5519" s="17"/>
      <c r="Y5519" s="17"/>
    </row>
    <row r="5520" spans="23:25" x14ac:dyDescent="0.2">
      <c r="W5520" s="17"/>
      <c r="X5520" s="17"/>
      <c r="Y5520" s="17"/>
    </row>
    <row r="5521" spans="23:25" x14ac:dyDescent="0.2">
      <c r="W5521" s="17"/>
      <c r="X5521" s="17"/>
      <c r="Y5521" s="17"/>
    </row>
    <row r="5522" spans="23:25" x14ac:dyDescent="0.2">
      <c r="W5522" s="17"/>
      <c r="X5522" s="17"/>
      <c r="Y5522" s="17"/>
    </row>
    <row r="5523" spans="23:25" x14ac:dyDescent="0.2">
      <c r="W5523" s="17"/>
      <c r="X5523" s="17"/>
      <c r="Y5523" s="17"/>
    </row>
    <row r="5524" spans="23:25" x14ac:dyDescent="0.2">
      <c r="W5524" s="17"/>
      <c r="X5524" s="17"/>
      <c r="Y5524" s="17"/>
    </row>
    <row r="5525" spans="23:25" x14ac:dyDescent="0.2">
      <c r="W5525" s="17"/>
      <c r="X5525" s="17"/>
      <c r="Y5525" s="17"/>
    </row>
    <row r="5526" spans="23:25" x14ac:dyDescent="0.2">
      <c r="W5526" s="17"/>
      <c r="X5526" s="17"/>
      <c r="Y5526" s="17"/>
    </row>
    <row r="5527" spans="23:25" x14ac:dyDescent="0.2">
      <c r="W5527" s="17"/>
      <c r="X5527" s="17"/>
      <c r="Y5527" s="17"/>
    </row>
    <row r="5528" spans="23:25" x14ac:dyDescent="0.2">
      <c r="W5528" s="17"/>
      <c r="X5528" s="17"/>
      <c r="Y5528" s="17"/>
    </row>
    <row r="5529" spans="23:25" x14ac:dyDescent="0.2">
      <c r="W5529" s="17"/>
      <c r="X5529" s="17"/>
      <c r="Y5529" s="17"/>
    </row>
    <row r="5530" spans="23:25" x14ac:dyDescent="0.2">
      <c r="W5530" s="17"/>
      <c r="X5530" s="17"/>
      <c r="Y5530" s="17"/>
    </row>
    <row r="5531" spans="23:25" x14ac:dyDescent="0.2">
      <c r="W5531" s="17"/>
      <c r="X5531" s="17"/>
      <c r="Y5531" s="17"/>
    </row>
    <row r="5532" spans="23:25" x14ac:dyDescent="0.2">
      <c r="W5532" s="17"/>
      <c r="X5532" s="17"/>
      <c r="Y5532" s="17"/>
    </row>
    <row r="5533" spans="23:25" x14ac:dyDescent="0.2">
      <c r="W5533" s="17"/>
      <c r="X5533" s="17"/>
      <c r="Y5533" s="17"/>
    </row>
    <row r="5534" spans="23:25" x14ac:dyDescent="0.2">
      <c r="W5534" s="17"/>
      <c r="X5534" s="17"/>
      <c r="Y5534" s="17"/>
    </row>
    <row r="5535" spans="23:25" x14ac:dyDescent="0.2">
      <c r="W5535" s="17"/>
      <c r="X5535" s="17"/>
      <c r="Y5535" s="17"/>
    </row>
    <row r="5536" spans="23:25" x14ac:dyDescent="0.2">
      <c r="W5536" s="17"/>
      <c r="X5536" s="17"/>
      <c r="Y5536" s="17"/>
    </row>
    <row r="5537" spans="23:25" x14ac:dyDescent="0.2">
      <c r="W5537" s="17"/>
      <c r="X5537" s="17"/>
      <c r="Y5537" s="17"/>
    </row>
    <row r="5538" spans="23:25" x14ac:dyDescent="0.2">
      <c r="W5538" s="17"/>
      <c r="X5538" s="17"/>
      <c r="Y5538" s="17"/>
    </row>
    <row r="5539" spans="23:25" x14ac:dyDescent="0.2">
      <c r="W5539" s="17"/>
      <c r="X5539" s="17"/>
      <c r="Y5539" s="17"/>
    </row>
    <row r="5540" spans="23:25" x14ac:dyDescent="0.2">
      <c r="W5540" s="17"/>
      <c r="X5540" s="17"/>
      <c r="Y5540" s="17"/>
    </row>
    <row r="5541" spans="23:25" x14ac:dyDescent="0.2">
      <c r="W5541" s="17"/>
      <c r="X5541" s="17"/>
      <c r="Y5541" s="17"/>
    </row>
    <row r="5542" spans="23:25" x14ac:dyDescent="0.2">
      <c r="W5542" s="17"/>
      <c r="X5542" s="17"/>
      <c r="Y5542" s="17"/>
    </row>
    <row r="5543" spans="23:25" x14ac:dyDescent="0.2">
      <c r="W5543" s="17"/>
      <c r="X5543" s="17"/>
      <c r="Y5543" s="17"/>
    </row>
    <row r="5544" spans="23:25" x14ac:dyDescent="0.2">
      <c r="W5544" s="17"/>
      <c r="X5544" s="17"/>
      <c r="Y5544" s="17"/>
    </row>
    <row r="5545" spans="23:25" x14ac:dyDescent="0.2">
      <c r="W5545" s="17"/>
      <c r="X5545" s="17"/>
      <c r="Y5545" s="17"/>
    </row>
    <row r="5546" spans="23:25" x14ac:dyDescent="0.2">
      <c r="W5546" s="17"/>
      <c r="X5546" s="17"/>
      <c r="Y5546" s="17"/>
    </row>
    <row r="5547" spans="23:25" x14ac:dyDescent="0.2">
      <c r="W5547" s="17"/>
      <c r="X5547" s="17"/>
      <c r="Y5547" s="17"/>
    </row>
    <row r="5548" spans="23:25" x14ac:dyDescent="0.2">
      <c r="W5548" s="17"/>
      <c r="X5548" s="17"/>
      <c r="Y5548" s="17"/>
    </row>
    <row r="5549" spans="23:25" x14ac:dyDescent="0.2">
      <c r="W5549" s="17"/>
      <c r="X5549" s="17"/>
      <c r="Y5549" s="17"/>
    </row>
    <row r="5550" spans="23:25" x14ac:dyDescent="0.2">
      <c r="W5550" s="17"/>
      <c r="X5550" s="17"/>
      <c r="Y5550" s="17"/>
    </row>
    <row r="5551" spans="23:25" x14ac:dyDescent="0.2">
      <c r="W5551" s="17"/>
      <c r="X5551" s="17"/>
      <c r="Y5551" s="17"/>
    </row>
    <row r="5552" spans="23:25" x14ac:dyDescent="0.2">
      <c r="W5552" s="17"/>
      <c r="X5552" s="17"/>
      <c r="Y5552" s="17"/>
    </row>
    <row r="5553" spans="23:25" x14ac:dyDescent="0.2">
      <c r="W5553" s="17"/>
      <c r="X5553" s="17"/>
      <c r="Y5553" s="17"/>
    </row>
    <row r="5554" spans="23:25" x14ac:dyDescent="0.2">
      <c r="W5554" s="17"/>
      <c r="X5554" s="17"/>
      <c r="Y5554" s="17"/>
    </row>
    <row r="5555" spans="23:25" x14ac:dyDescent="0.2">
      <c r="W5555" s="17"/>
      <c r="X5555" s="17"/>
      <c r="Y5555" s="17"/>
    </row>
    <row r="5556" spans="23:25" x14ac:dyDescent="0.2">
      <c r="W5556" s="17"/>
      <c r="X5556" s="17"/>
      <c r="Y5556" s="17"/>
    </row>
    <row r="5557" spans="23:25" x14ac:dyDescent="0.2">
      <c r="W5557" s="17"/>
      <c r="X5557" s="17"/>
      <c r="Y5557" s="17"/>
    </row>
    <row r="5558" spans="23:25" x14ac:dyDescent="0.2">
      <c r="W5558" s="17"/>
      <c r="X5558" s="17"/>
      <c r="Y5558" s="17"/>
    </row>
    <row r="5559" spans="23:25" x14ac:dyDescent="0.2">
      <c r="W5559" s="17"/>
      <c r="X5559" s="17"/>
      <c r="Y5559" s="17"/>
    </row>
    <row r="5560" spans="23:25" x14ac:dyDescent="0.2">
      <c r="W5560" s="17"/>
      <c r="X5560" s="17"/>
      <c r="Y5560" s="17"/>
    </row>
    <row r="5561" spans="23:25" x14ac:dyDescent="0.2">
      <c r="W5561" s="17"/>
      <c r="X5561" s="17"/>
      <c r="Y5561" s="17"/>
    </row>
    <row r="5562" spans="23:25" x14ac:dyDescent="0.2">
      <c r="W5562" s="17"/>
      <c r="X5562" s="17"/>
      <c r="Y5562" s="17"/>
    </row>
    <row r="5563" spans="23:25" x14ac:dyDescent="0.2">
      <c r="W5563" s="17"/>
      <c r="X5563" s="17"/>
      <c r="Y5563" s="17"/>
    </row>
    <row r="5564" spans="23:25" x14ac:dyDescent="0.2">
      <c r="W5564" s="17"/>
      <c r="X5564" s="17"/>
      <c r="Y5564" s="17"/>
    </row>
    <row r="5565" spans="23:25" x14ac:dyDescent="0.2">
      <c r="W5565" s="17"/>
      <c r="X5565" s="17"/>
      <c r="Y5565" s="17"/>
    </row>
    <row r="5566" spans="23:25" x14ac:dyDescent="0.2">
      <c r="W5566" s="17"/>
      <c r="X5566" s="17"/>
      <c r="Y5566" s="17"/>
    </row>
    <row r="5567" spans="23:25" x14ac:dyDescent="0.2">
      <c r="W5567" s="17"/>
      <c r="X5567" s="17"/>
      <c r="Y5567" s="17"/>
    </row>
    <row r="5568" spans="23:25" x14ac:dyDescent="0.2">
      <c r="W5568" s="17"/>
      <c r="X5568" s="17"/>
      <c r="Y5568" s="17"/>
    </row>
    <row r="5569" spans="23:25" x14ac:dyDescent="0.2">
      <c r="W5569" s="17"/>
      <c r="X5569" s="17"/>
      <c r="Y5569" s="17"/>
    </row>
    <row r="5570" spans="23:25" x14ac:dyDescent="0.2">
      <c r="W5570" s="17"/>
      <c r="X5570" s="17"/>
      <c r="Y5570" s="17"/>
    </row>
    <row r="5571" spans="23:25" x14ac:dyDescent="0.2">
      <c r="W5571" s="17"/>
      <c r="X5571" s="17"/>
      <c r="Y5571" s="17"/>
    </row>
    <row r="5572" spans="23:25" x14ac:dyDescent="0.2">
      <c r="W5572" s="17"/>
      <c r="X5572" s="17"/>
      <c r="Y5572" s="17"/>
    </row>
    <row r="5573" spans="23:25" x14ac:dyDescent="0.2">
      <c r="W5573" s="17"/>
      <c r="X5573" s="17"/>
      <c r="Y5573" s="17"/>
    </row>
    <row r="5574" spans="23:25" x14ac:dyDescent="0.2">
      <c r="W5574" s="17"/>
      <c r="X5574" s="17"/>
      <c r="Y5574" s="17"/>
    </row>
    <row r="5575" spans="23:25" x14ac:dyDescent="0.2">
      <c r="W5575" s="17"/>
      <c r="X5575" s="17"/>
      <c r="Y5575" s="17"/>
    </row>
    <row r="5576" spans="23:25" x14ac:dyDescent="0.2">
      <c r="W5576" s="17"/>
      <c r="X5576" s="17"/>
      <c r="Y5576" s="17"/>
    </row>
    <row r="5577" spans="23:25" x14ac:dyDescent="0.2">
      <c r="W5577" s="17"/>
      <c r="X5577" s="17"/>
      <c r="Y5577" s="17"/>
    </row>
    <row r="5578" spans="23:25" x14ac:dyDescent="0.2">
      <c r="W5578" s="17"/>
      <c r="X5578" s="17"/>
      <c r="Y5578" s="17"/>
    </row>
    <row r="5579" spans="23:25" x14ac:dyDescent="0.2">
      <c r="W5579" s="17"/>
      <c r="X5579" s="17"/>
      <c r="Y5579" s="17"/>
    </row>
    <row r="5580" spans="23:25" x14ac:dyDescent="0.2">
      <c r="W5580" s="17"/>
      <c r="X5580" s="17"/>
      <c r="Y5580" s="17"/>
    </row>
    <row r="5581" spans="23:25" x14ac:dyDescent="0.2">
      <c r="W5581" s="17"/>
      <c r="X5581" s="17"/>
      <c r="Y5581" s="17"/>
    </row>
    <row r="5582" spans="23:25" x14ac:dyDescent="0.2">
      <c r="W5582" s="17"/>
      <c r="X5582" s="17"/>
      <c r="Y5582" s="17"/>
    </row>
    <row r="5583" spans="23:25" x14ac:dyDescent="0.2">
      <c r="W5583" s="17"/>
      <c r="X5583" s="17"/>
      <c r="Y5583" s="17"/>
    </row>
    <row r="5584" spans="23:25" x14ac:dyDescent="0.2">
      <c r="W5584" s="17"/>
      <c r="X5584" s="17"/>
      <c r="Y5584" s="17"/>
    </row>
    <row r="5585" spans="23:25" x14ac:dyDescent="0.2">
      <c r="W5585" s="17"/>
      <c r="X5585" s="17"/>
      <c r="Y5585" s="17"/>
    </row>
    <row r="5586" spans="23:25" x14ac:dyDescent="0.2">
      <c r="W5586" s="17"/>
      <c r="X5586" s="17"/>
      <c r="Y5586" s="17"/>
    </row>
    <row r="5587" spans="23:25" x14ac:dyDescent="0.2">
      <c r="W5587" s="17"/>
      <c r="X5587" s="17"/>
      <c r="Y5587" s="17"/>
    </row>
    <row r="5588" spans="23:25" x14ac:dyDescent="0.2">
      <c r="W5588" s="17"/>
      <c r="X5588" s="17"/>
      <c r="Y5588" s="17"/>
    </row>
    <row r="5589" spans="23:25" x14ac:dyDescent="0.2">
      <c r="W5589" s="17"/>
      <c r="X5589" s="17"/>
      <c r="Y5589" s="17"/>
    </row>
    <row r="5590" spans="23:25" x14ac:dyDescent="0.2">
      <c r="W5590" s="17"/>
      <c r="X5590" s="17"/>
      <c r="Y5590" s="17"/>
    </row>
    <row r="5591" spans="23:25" x14ac:dyDescent="0.2">
      <c r="W5591" s="17"/>
      <c r="X5591" s="17"/>
      <c r="Y5591" s="17"/>
    </row>
    <row r="5592" spans="23:25" x14ac:dyDescent="0.2">
      <c r="W5592" s="17"/>
      <c r="X5592" s="17"/>
      <c r="Y5592" s="17"/>
    </row>
    <row r="5593" spans="23:25" x14ac:dyDescent="0.2">
      <c r="W5593" s="17"/>
      <c r="X5593" s="17"/>
      <c r="Y5593" s="17"/>
    </row>
    <row r="5594" spans="23:25" x14ac:dyDescent="0.2">
      <c r="W5594" s="17"/>
      <c r="X5594" s="17"/>
      <c r="Y5594" s="17"/>
    </row>
    <row r="5595" spans="23:25" x14ac:dyDescent="0.2">
      <c r="W5595" s="17"/>
      <c r="X5595" s="17"/>
      <c r="Y5595" s="17"/>
    </row>
    <row r="5596" spans="23:25" x14ac:dyDescent="0.2">
      <c r="W5596" s="17"/>
      <c r="X5596" s="17"/>
      <c r="Y5596" s="17"/>
    </row>
    <row r="5597" spans="23:25" x14ac:dyDescent="0.2">
      <c r="W5597" s="17"/>
      <c r="X5597" s="17"/>
      <c r="Y5597" s="17"/>
    </row>
    <row r="5598" spans="23:25" x14ac:dyDescent="0.2">
      <c r="W5598" s="17"/>
      <c r="X5598" s="17"/>
      <c r="Y5598" s="17"/>
    </row>
    <row r="5599" spans="23:25" x14ac:dyDescent="0.2">
      <c r="W5599" s="17"/>
      <c r="X5599" s="17"/>
      <c r="Y5599" s="17"/>
    </row>
    <row r="5600" spans="23:25" x14ac:dyDescent="0.2">
      <c r="W5600" s="17"/>
      <c r="X5600" s="17"/>
      <c r="Y5600" s="17"/>
    </row>
    <row r="5601" spans="23:25" x14ac:dyDescent="0.2">
      <c r="W5601" s="17"/>
      <c r="X5601" s="17"/>
      <c r="Y5601" s="17"/>
    </row>
    <row r="5602" spans="23:25" x14ac:dyDescent="0.2">
      <c r="W5602" s="17"/>
      <c r="X5602" s="17"/>
      <c r="Y5602" s="17"/>
    </row>
    <row r="5603" spans="23:25" x14ac:dyDescent="0.2">
      <c r="W5603" s="17"/>
      <c r="X5603" s="17"/>
      <c r="Y5603" s="17"/>
    </row>
    <row r="5604" spans="23:25" x14ac:dyDescent="0.2">
      <c r="W5604" s="17"/>
      <c r="X5604" s="17"/>
      <c r="Y5604" s="17"/>
    </row>
    <row r="5605" spans="23:25" x14ac:dyDescent="0.2">
      <c r="W5605" s="17"/>
      <c r="X5605" s="17"/>
      <c r="Y5605" s="17"/>
    </row>
    <row r="5606" spans="23:25" x14ac:dyDescent="0.2">
      <c r="W5606" s="17"/>
      <c r="X5606" s="17"/>
      <c r="Y5606" s="17"/>
    </row>
    <row r="5607" spans="23:25" x14ac:dyDescent="0.2">
      <c r="W5607" s="17"/>
      <c r="X5607" s="17"/>
      <c r="Y5607" s="17"/>
    </row>
    <row r="5608" spans="23:25" x14ac:dyDescent="0.2">
      <c r="W5608" s="17"/>
      <c r="X5608" s="17"/>
      <c r="Y5608" s="17"/>
    </row>
    <row r="5609" spans="23:25" x14ac:dyDescent="0.2">
      <c r="W5609" s="17"/>
      <c r="X5609" s="17"/>
      <c r="Y5609" s="17"/>
    </row>
    <row r="5610" spans="23:25" x14ac:dyDescent="0.2">
      <c r="W5610" s="17"/>
      <c r="X5610" s="17"/>
      <c r="Y5610" s="17"/>
    </row>
    <row r="5611" spans="23:25" x14ac:dyDescent="0.2">
      <c r="W5611" s="17"/>
      <c r="X5611" s="17"/>
      <c r="Y5611" s="17"/>
    </row>
    <row r="5612" spans="23:25" x14ac:dyDescent="0.2">
      <c r="W5612" s="17"/>
      <c r="X5612" s="17"/>
      <c r="Y5612" s="17"/>
    </row>
    <row r="5613" spans="23:25" x14ac:dyDescent="0.2">
      <c r="W5613" s="17"/>
      <c r="X5613" s="17"/>
      <c r="Y5613" s="17"/>
    </row>
    <row r="5614" spans="23:25" x14ac:dyDescent="0.2">
      <c r="W5614" s="17"/>
      <c r="X5614" s="17"/>
      <c r="Y5614" s="17"/>
    </row>
    <row r="5615" spans="23:25" x14ac:dyDescent="0.2">
      <c r="W5615" s="17"/>
      <c r="X5615" s="17"/>
      <c r="Y5615" s="17"/>
    </row>
    <row r="5616" spans="23:25" x14ac:dyDescent="0.2">
      <c r="W5616" s="17"/>
      <c r="X5616" s="17"/>
      <c r="Y5616" s="17"/>
    </row>
    <row r="5617" spans="23:25" x14ac:dyDescent="0.2">
      <c r="W5617" s="17"/>
      <c r="X5617" s="17"/>
      <c r="Y5617" s="17"/>
    </row>
    <row r="5618" spans="23:25" x14ac:dyDescent="0.2">
      <c r="W5618" s="17"/>
      <c r="X5618" s="17"/>
      <c r="Y5618" s="17"/>
    </row>
    <row r="5619" spans="23:25" x14ac:dyDescent="0.2">
      <c r="W5619" s="17"/>
      <c r="X5619" s="17"/>
      <c r="Y5619" s="17"/>
    </row>
    <row r="5620" spans="23:25" x14ac:dyDescent="0.2">
      <c r="W5620" s="17"/>
      <c r="X5620" s="17"/>
      <c r="Y5620" s="17"/>
    </row>
    <row r="5621" spans="23:25" x14ac:dyDescent="0.2">
      <c r="W5621" s="17"/>
      <c r="X5621" s="17"/>
      <c r="Y5621" s="17"/>
    </row>
    <row r="5622" spans="23:25" x14ac:dyDescent="0.2">
      <c r="W5622" s="17"/>
      <c r="X5622" s="17"/>
      <c r="Y5622" s="17"/>
    </row>
    <row r="5623" spans="23:25" x14ac:dyDescent="0.2">
      <c r="W5623" s="17"/>
      <c r="X5623" s="17"/>
      <c r="Y5623" s="17"/>
    </row>
    <row r="5624" spans="23:25" x14ac:dyDescent="0.2">
      <c r="W5624" s="17"/>
      <c r="X5624" s="17"/>
      <c r="Y5624" s="17"/>
    </row>
    <row r="5625" spans="23:25" x14ac:dyDescent="0.2">
      <c r="W5625" s="17"/>
      <c r="X5625" s="17"/>
      <c r="Y5625" s="17"/>
    </row>
    <row r="5626" spans="23:25" x14ac:dyDescent="0.2">
      <c r="W5626" s="17"/>
      <c r="X5626" s="17"/>
      <c r="Y5626" s="17"/>
    </row>
    <row r="5627" spans="23:25" x14ac:dyDescent="0.2">
      <c r="W5627" s="17"/>
      <c r="X5627" s="17"/>
      <c r="Y5627" s="17"/>
    </row>
    <row r="5628" spans="23:25" x14ac:dyDescent="0.2">
      <c r="W5628" s="17"/>
      <c r="X5628" s="17"/>
      <c r="Y5628" s="17"/>
    </row>
    <row r="5629" spans="23:25" x14ac:dyDescent="0.2">
      <c r="W5629" s="17"/>
      <c r="X5629" s="17"/>
      <c r="Y5629" s="17"/>
    </row>
    <row r="5630" spans="23:25" x14ac:dyDescent="0.2">
      <c r="W5630" s="17"/>
      <c r="X5630" s="17"/>
      <c r="Y5630" s="17"/>
    </row>
    <row r="5631" spans="23:25" x14ac:dyDescent="0.2">
      <c r="W5631" s="17"/>
      <c r="X5631" s="17"/>
      <c r="Y5631" s="17"/>
    </row>
    <row r="5632" spans="23:25" x14ac:dyDescent="0.2">
      <c r="W5632" s="17"/>
      <c r="X5632" s="17"/>
      <c r="Y5632" s="17"/>
    </row>
    <row r="5633" spans="23:25" x14ac:dyDescent="0.2">
      <c r="W5633" s="17"/>
      <c r="X5633" s="17"/>
      <c r="Y5633" s="17"/>
    </row>
    <row r="5634" spans="23:25" x14ac:dyDescent="0.2">
      <c r="W5634" s="17"/>
      <c r="X5634" s="17"/>
      <c r="Y5634" s="17"/>
    </row>
    <row r="5635" spans="23:25" x14ac:dyDescent="0.2">
      <c r="W5635" s="17"/>
      <c r="X5635" s="17"/>
      <c r="Y5635" s="17"/>
    </row>
    <row r="5636" spans="23:25" x14ac:dyDescent="0.2">
      <c r="W5636" s="17"/>
      <c r="X5636" s="17"/>
      <c r="Y5636" s="17"/>
    </row>
    <row r="5637" spans="23:25" x14ac:dyDescent="0.2">
      <c r="W5637" s="17"/>
      <c r="X5637" s="17"/>
      <c r="Y5637" s="17"/>
    </row>
    <row r="5638" spans="23:25" x14ac:dyDescent="0.2">
      <c r="W5638" s="17"/>
      <c r="X5638" s="17"/>
      <c r="Y5638" s="17"/>
    </row>
    <row r="5639" spans="23:25" x14ac:dyDescent="0.2">
      <c r="W5639" s="17"/>
      <c r="X5639" s="17"/>
      <c r="Y5639" s="17"/>
    </row>
    <row r="5640" spans="23:25" x14ac:dyDescent="0.2">
      <c r="W5640" s="17"/>
      <c r="X5640" s="17"/>
      <c r="Y5640" s="17"/>
    </row>
    <row r="5641" spans="23:25" x14ac:dyDescent="0.2">
      <c r="W5641" s="17"/>
      <c r="X5641" s="17"/>
      <c r="Y5641" s="17"/>
    </row>
    <row r="5642" spans="23:25" x14ac:dyDescent="0.2">
      <c r="W5642" s="17"/>
      <c r="X5642" s="17"/>
      <c r="Y5642" s="17"/>
    </row>
    <row r="5643" spans="23:25" x14ac:dyDescent="0.2">
      <c r="W5643" s="17"/>
      <c r="X5643" s="17"/>
      <c r="Y5643" s="17"/>
    </row>
    <row r="5644" spans="23:25" x14ac:dyDescent="0.2">
      <c r="W5644" s="17"/>
      <c r="X5644" s="17"/>
      <c r="Y5644" s="17"/>
    </row>
    <row r="5645" spans="23:25" x14ac:dyDescent="0.2">
      <c r="W5645" s="17"/>
      <c r="X5645" s="17"/>
      <c r="Y5645" s="17"/>
    </row>
    <row r="5646" spans="23:25" x14ac:dyDescent="0.2">
      <c r="W5646" s="17"/>
      <c r="X5646" s="17"/>
      <c r="Y5646" s="17"/>
    </row>
    <row r="5647" spans="23:25" x14ac:dyDescent="0.2">
      <c r="W5647" s="17"/>
      <c r="X5647" s="17"/>
      <c r="Y5647" s="17"/>
    </row>
    <row r="5648" spans="23:25" x14ac:dyDescent="0.2">
      <c r="W5648" s="17"/>
      <c r="X5648" s="17"/>
      <c r="Y5648" s="17"/>
    </row>
    <row r="5649" spans="23:25" x14ac:dyDescent="0.2">
      <c r="W5649" s="17"/>
      <c r="X5649" s="17"/>
      <c r="Y5649" s="17"/>
    </row>
    <row r="5650" spans="23:25" x14ac:dyDescent="0.2">
      <c r="W5650" s="17"/>
      <c r="X5650" s="17"/>
      <c r="Y5650" s="17"/>
    </row>
    <row r="5651" spans="23:25" x14ac:dyDescent="0.2">
      <c r="W5651" s="17"/>
      <c r="X5651" s="17"/>
      <c r="Y5651" s="17"/>
    </row>
    <row r="5652" spans="23:25" x14ac:dyDescent="0.2">
      <c r="W5652" s="17"/>
      <c r="X5652" s="17"/>
      <c r="Y5652" s="17"/>
    </row>
    <row r="5653" spans="23:25" x14ac:dyDescent="0.2">
      <c r="W5653" s="17"/>
      <c r="X5653" s="17"/>
      <c r="Y5653" s="17"/>
    </row>
    <row r="5654" spans="23:25" x14ac:dyDescent="0.2">
      <c r="W5654" s="17"/>
      <c r="X5654" s="17"/>
      <c r="Y5654" s="17"/>
    </row>
    <row r="5655" spans="23:25" x14ac:dyDescent="0.2">
      <c r="W5655" s="17"/>
      <c r="X5655" s="17"/>
      <c r="Y5655" s="17"/>
    </row>
    <row r="5656" spans="23:25" x14ac:dyDescent="0.2">
      <c r="W5656" s="17"/>
      <c r="X5656" s="17"/>
      <c r="Y5656" s="17"/>
    </row>
    <row r="5657" spans="23:25" x14ac:dyDescent="0.2">
      <c r="W5657" s="17"/>
      <c r="X5657" s="17"/>
      <c r="Y5657" s="17"/>
    </row>
    <row r="5658" spans="23:25" x14ac:dyDescent="0.2">
      <c r="W5658" s="17"/>
      <c r="X5658" s="17"/>
      <c r="Y5658" s="17"/>
    </row>
    <row r="5659" spans="23:25" x14ac:dyDescent="0.2">
      <c r="W5659" s="17"/>
      <c r="X5659" s="17"/>
      <c r="Y5659" s="17"/>
    </row>
    <row r="5660" spans="23:25" x14ac:dyDescent="0.2">
      <c r="W5660" s="17"/>
      <c r="X5660" s="17"/>
      <c r="Y5660" s="17"/>
    </row>
    <row r="5661" spans="23:25" x14ac:dyDescent="0.2">
      <c r="W5661" s="17"/>
      <c r="X5661" s="17"/>
      <c r="Y5661" s="17"/>
    </row>
    <row r="5662" spans="23:25" x14ac:dyDescent="0.2">
      <c r="W5662" s="17"/>
      <c r="X5662" s="17"/>
      <c r="Y5662" s="17"/>
    </row>
    <row r="5663" spans="23:25" x14ac:dyDescent="0.2">
      <c r="W5663" s="17"/>
      <c r="X5663" s="17"/>
      <c r="Y5663" s="17"/>
    </row>
    <row r="5664" spans="23:25" x14ac:dyDescent="0.2">
      <c r="W5664" s="17"/>
      <c r="X5664" s="17"/>
      <c r="Y5664" s="17"/>
    </row>
    <row r="5665" spans="23:25" x14ac:dyDescent="0.2">
      <c r="W5665" s="17"/>
      <c r="X5665" s="17"/>
      <c r="Y5665" s="17"/>
    </row>
    <row r="5666" spans="23:25" x14ac:dyDescent="0.2">
      <c r="W5666" s="17"/>
      <c r="X5666" s="17"/>
      <c r="Y5666" s="17"/>
    </row>
    <row r="5667" spans="23:25" x14ac:dyDescent="0.2">
      <c r="W5667" s="17"/>
      <c r="X5667" s="17"/>
      <c r="Y5667" s="17"/>
    </row>
    <row r="5668" spans="23:25" x14ac:dyDescent="0.2">
      <c r="W5668" s="17"/>
      <c r="X5668" s="17"/>
      <c r="Y5668" s="17"/>
    </row>
    <row r="5669" spans="23:25" x14ac:dyDescent="0.2">
      <c r="W5669" s="17"/>
      <c r="X5669" s="17"/>
      <c r="Y5669" s="17"/>
    </row>
    <row r="5670" spans="23:25" x14ac:dyDescent="0.2">
      <c r="W5670" s="17"/>
      <c r="X5670" s="17"/>
      <c r="Y5670" s="17"/>
    </row>
    <row r="5671" spans="23:25" x14ac:dyDescent="0.2">
      <c r="W5671" s="17"/>
      <c r="X5671" s="17"/>
      <c r="Y5671" s="17"/>
    </row>
    <row r="5672" spans="23:25" x14ac:dyDescent="0.2">
      <c r="W5672" s="17"/>
      <c r="X5672" s="17"/>
      <c r="Y5672" s="17"/>
    </row>
    <row r="5673" spans="23:25" x14ac:dyDescent="0.2">
      <c r="W5673" s="17"/>
      <c r="X5673" s="17"/>
      <c r="Y5673" s="17"/>
    </row>
  </sheetData>
  <sheetProtection password="BDA8" sheet="1" objects="1" scenarios="1" selectLockedCells="1" selectUnlockedCells="1"/>
  <sortState ref="A2:AG52">
    <sortCondition ref="G1"/>
  </sortState>
  <conditionalFormatting sqref="AE1">
    <cfRule type="cellIs" dxfId="399" priority="12" stopIfTrue="1" operator="equal">
      <formula>$B$3</formula>
    </cfRule>
  </conditionalFormatting>
  <conditionalFormatting sqref="AF1">
    <cfRule type="cellIs" dxfId="398" priority="13" stopIfTrue="1" operator="equal">
      <formula>$B$3</formula>
    </cfRule>
  </conditionalFormatting>
  <conditionalFormatting sqref="H1:J1 AC1:AD1 AG1">
    <cfRule type="cellIs" dxfId="397" priority="25" stopIfTrue="1" operator="equal">
      <formula>$B$3</formula>
    </cfRule>
  </conditionalFormatting>
  <conditionalFormatting sqref="Q461:S65532 K200:P65532 T53:V65532 N53:P199 K1:AB1 Z53:AB65532 AA2:AB52">
    <cfRule type="cellIs" dxfId="396" priority="26" stopIfTrue="1" operator="lessThan">
      <formula>0</formula>
    </cfRule>
  </conditionalFormatting>
  <conditionalFormatting sqref="Q53:S460">
    <cfRule type="cellIs" dxfId="395" priority="27" stopIfTrue="1" operator="lessThan">
      <formula>0</formula>
    </cfRule>
    <cfRule type="expression" dxfId="394" priority="28" stopIfTrue="1">
      <formula>AND(Q53&gt;0,Q53&lt;=$U53)</formula>
    </cfRule>
  </conditionalFormatting>
  <conditionalFormatting sqref="K53:M199">
    <cfRule type="cellIs" dxfId="393" priority="29" stopIfTrue="1" operator="lessThan">
      <formula>0</formula>
    </cfRule>
    <cfRule type="expression" dxfId="392" priority="30" stopIfTrue="1">
      <formula>AND(K53&gt;0,K53&lt;=$O53)</formula>
    </cfRule>
  </conditionalFormatting>
  <conditionalFormatting sqref="W53:Y65532">
    <cfRule type="cellIs" dxfId="391" priority="35" stopIfTrue="1" operator="lessThan">
      <formula>0</formula>
    </cfRule>
    <cfRule type="expression" dxfId="390" priority="36" stopIfTrue="1">
      <formula>AND(W53&gt;0,W53&lt;=$AA53)</formula>
    </cfRule>
  </conditionalFormatting>
  <conditionalFormatting sqref="N2:P52 T2:V52 Z2:Z52">
    <cfRule type="cellIs" dxfId="389" priority="1" stopIfTrue="1" operator="lessThan">
      <formula>0</formula>
    </cfRule>
  </conditionalFormatting>
  <conditionalFormatting sqref="R2:S52 Q3:Q52">
    <cfRule type="cellIs" dxfId="388" priority="2" stopIfTrue="1" operator="lessThan">
      <formula>0</formula>
    </cfRule>
    <cfRule type="expression" dxfId="387" priority="3" stopIfTrue="1">
      <formula>AND(Q2&gt;0,Q2&lt;=$U2)</formula>
    </cfRule>
  </conditionalFormatting>
  <conditionalFormatting sqref="M2:M52 K3:L52">
    <cfRule type="cellIs" dxfId="386" priority="4" stopIfTrue="1" operator="lessThan">
      <formula>0</formula>
    </cfRule>
    <cfRule type="expression" dxfId="385" priority="5" stopIfTrue="1">
      <formula>AND(K2&gt;0,K2&lt;=$O2)</formula>
    </cfRule>
  </conditionalFormatting>
  <conditionalFormatting sqref="K2:L2">
    <cfRule type="cellIs" dxfId="384" priority="6" stopIfTrue="1" operator="lessThan">
      <formula>0</formula>
    </cfRule>
    <cfRule type="expression" dxfId="383" priority="7" stopIfTrue="1">
      <formula>AND(K2&gt;0,K2&lt;=$O2)</formula>
    </cfRule>
  </conditionalFormatting>
  <conditionalFormatting sqref="Q2">
    <cfRule type="cellIs" dxfId="382" priority="8" stopIfTrue="1" operator="lessThan">
      <formula>0</formula>
    </cfRule>
    <cfRule type="expression" dxfId="381" priority="9" stopIfTrue="1">
      <formula>AND(Q2&gt;0,Q2&lt;=$U2)</formula>
    </cfRule>
  </conditionalFormatting>
  <conditionalFormatting sqref="W2:Y52">
    <cfRule type="cellIs" dxfId="380" priority="10" stopIfTrue="1" operator="lessThan">
      <formula>0</formula>
    </cfRule>
    <cfRule type="expression" dxfId="379" priority="11" stopIfTrue="1">
      <formula>AND(W2&gt;0,W2&lt;=$AA2)</formula>
    </cfRule>
  </conditionalFormatting>
  <dataValidations count="1">
    <dataValidation allowBlank="1" showInputMessage="1" showErrorMessage="1" prompt="Don't delete this row.  It's OK to hide columns, change width or sort this sheet for easier printing." sqref="B1:AD1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451"/>
  <sheetViews>
    <sheetView topLeftCell="C1" workbookViewId="0">
      <pane ySplit="1" topLeftCell="A2" activePane="bottomLeft" state="frozen"/>
      <selection activeCell="C1" sqref="C1"/>
      <selection pane="bottomLeft" activeCell="C4" sqref="C4"/>
    </sheetView>
  </sheetViews>
  <sheetFormatPr defaultColWidth="8.85546875" defaultRowHeight="11.25" x14ac:dyDescent="0.2"/>
  <cols>
    <col min="1" max="1" width="9.140625" style="9" hidden="1" customWidth="1"/>
    <col min="2" max="2" width="3.140625" style="17" hidden="1" customWidth="1"/>
    <col min="3" max="3" width="20.140625" style="18" bestFit="1" customWidth="1"/>
    <col min="4" max="4" width="4.140625" style="17" customWidth="1"/>
    <col min="5" max="5" width="6.5703125" style="17" bestFit="1" customWidth="1"/>
    <col min="6" max="6" width="5.85546875" style="17" customWidth="1"/>
    <col min="7" max="7" width="5.42578125" style="17" customWidth="1"/>
    <col min="8" max="8" width="8.28515625" style="19" customWidth="1"/>
    <col min="9" max="9" width="3.7109375" style="17" hidden="1" customWidth="1"/>
    <col min="10" max="10" width="5.7109375" style="17" hidden="1" customWidth="1"/>
    <col min="11" max="14" width="5.7109375" style="17" customWidth="1"/>
    <col min="15" max="16" width="5.7109375" style="17" hidden="1" customWidth="1"/>
    <col min="17" max="20" width="5.7109375" style="17" customWidth="1"/>
    <col min="21" max="22" width="5.7109375" style="17" hidden="1" customWidth="1"/>
    <col min="23" max="25" width="6.85546875" style="10" customWidth="1"/>
    <col min="26" max="26" width="6.85546875" style="17" customWidth="1"/>
    <col min="27" max="27" width="5.7109375" style="17" hidden="1" customWidth="1"/>
    <col min="28" max="28" width="7.42578125" style="20" bestFit="1" customWidth="1"/>
    <col min="29" max="30" width="7" style="21" customWidth="1"/>
    <col min="31" max="31" width="14" style="22" bestFit="1" customWidth="1"/>
    <col min="32" max="32" width="7.85546875" style="22" customWidth="1"/>
    <col min="33" max="33" width="7" style="21" customWidth="1"/>
    <col min="34" max="34" width="9.140625" style="9" hidden="1" customWidth="1"/>
    <col min="35" max="45" width="0" style="9" hidden="1" customWidth="1"/>
    <col min="46" max="16384" width="8.85546875" style="9"/>
  </cols>
  <sheetData>
    <row r="1" spans="1:33" s="1" customFormat="1" ht="34.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tr">
        <f>[2]Lifting!F8</f>
        <v>BWt (Kg)</v>
      </c>
      <c r="G1" s="4" t="str">
        <f>[2]Lifting!G8</f>
        <v>WtCls (Kg)</v>
      </c>
      <c r="H1" s="5" t="str">
        <f>[2]Lifting!H8</f>
        <v>Reshel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6" t="str">
        <f>[2]Lifting!AB8</f>
        <v>PL Total</v>
      </c>
      <c r="AC1" s="7" t="s">
        <v>24</v>
      </c>
      <c r="AD1" s="7" t="s">
        <v>25</v>
      </c>
      <c r="AE1" s="7" t="s">
        <v>26</v>
      </c>
      <c r="AF1" s="7" t="s">
        <v>153</v>
      </c>
      <c r="AG1" s="8" t="s">
        <v>27</v>
      </c>
    </row>
    <row r="2" spans="1:33" x14ac:dyDescent="0.2">
      <c r="B2" s="10"/>
      <c r="C2" s="56" t="s">
        <v>353</v>
      </c>
      <c r="D2" s="10">
        <v>29</v>
      </c>
      <c r="E2" s="10" t="s">
        <v>354</v>
      </c>
      <c r="F2" s="10">
        <v>50.8</v>
      </c>
      <c r="G2" s="10">
        <v>52</v>
      </c>
      <c r="H2" s="12">
        <v>1.9056</v>
      </c>
      <c r="I2" s="10"/>
      <c r="J2" s="10"/>
      <c r="K2" s="10">
        <v>170</v>
      </c>
      <c r="L2" s="10">
        <v>180</v>
      </c>
      <c r="M2" s="10">
        <v>-190</v>
      </c>
      <c r="N2" s="10"/>
      <c r="O2" s="10">
        <v>180</v>
      </c>
      <c r="P2" s="10" t="s">
        <v>575</v>
      </c>
      <c r="Q2" s="10">
        <v>125</v>
      </c>
      <c r="R2" s="10">
        <v>135</v>
      </c>
      <c r="S2" s="10">
        <v>-140</v>
      </c>
      <c r="T2" s="10"/>
      <c r="U2" s="10">
        <v>135</v>
      </c>
      <c r="V2" s="10">
        <v>315</v>
      </c>
      <c r="W2" s="24">
        <v>160</v>
      </c>
      <c r="X2" s="24">
        <v>170</v>
      </c>
      <c r="Y2" s="10">
        <v>-175</v>
      </c>
      <c r="Z2" s="10"/>
      <c r="AA2" s="10"/>
      <c r="AB2" s="13">
        <v>485</v>
      </c>
      <c r="AC2" s="14">
        <v>924.21600000000001</v>
      </c>
      <c r="AD2" s="14">
        <v>924.21600000000001</v>
      </c>
      <c r="AE2" s="15" t="s">
        <v>518</v>
      </c>
      <c r="AF2" s="15" t="s">
        <v>517</v>
      </c>
      <c r="AG2" s="16" t="s">
        <v>33</v>
      </c>
    </row>
    <row r="3" spans="1:33" x14ac:dyDescent="0.2">
      <c r="B3" s="10"/>
      <c r="C3" s="56" t="s">
        <v>342</v>
      </c>
      <c r="D3" s="10">
        <v>27</v>
      </c>
      <c r="E3" s="10" t="s">
        <v>322</v>
      </c>
      <c r="F3" s="10">
        <v>56</v>
      </c>
      <c r="G3" s="10">
        <v>56</v>
      </c>
      <c r="H3" s="12">
        <v>1.593</v>
      </c>
      <c r="I3" s="10">
        <v>14</v>
      </c>
      <c r="J3" s="10" t="s">
        <v>105</v>
      </c>
      <c r="K3" s="10">
        <v>110</v>
      </c>
      <c r="L3" s="10">
        <v>122.5</v>
      </c>
      <c r="M3" s="10">
        <v>130</v>
      </c>
      <c r="N3" s="10"/>
      <c r="O3" s="10">
        <v>130</v>
      </c>
      <c r="P3" s="10" t="s">
        <v>46</v>
      </c>
      <c r="Q3" s="10">
        <v>75</v>
      </c>
      <c r="R3" s="10">
        <v>82.5</v>
      </c>
      <c r="S3" s="10">
        <v>87.5</v>
      </c>
      <c r="T3" s="10">
        <v>-90.5</v>
      </c>
      <c r="U3" s="10">
        <v>87.5</v>
      </c>
      <c r="V3" s="10">
        <v>217.5</v>
      </c>
      <c r="W3" s="10">
        <v>175</v>
      </c>
      <c r="X3" s="10">
        <v>-185</v>
      </c>
      <c r="Y3" s="10">
        <v>185</v>
      </c>
      <c r="Z3" s="10"/>
      <c r="AA3" s="10">
        <v>185</v>
      </c>
      <c r="AB3" s="13">
        <v>402.5</v>
      </c>
      <c r="AC3" s="14">
        <v>641.1825</v>
      </c>
      <c r="AD3" s="14">
        <v>641.1825</v>
      </c>
      <c r="AE3" s="15" t="s">
        <v>519</v>
      </c>
      <c r="AF3" s="15"/>
      <c r="AG3" s="16" t="s">
        <v>33</v>
      </c>
    </row>
    <row r="4" spans="1:33" x14ac:dyDescent="0.2">
      <c r="B4" s="10"/>
      <c r="C4" s="56" t="s">
        <v>341</v>
      </c>
      <c r="D4" s="10">
        <v>26</v>
      </c>
      <c r="E4" s="10" t="s">
        <v>322</v>
      </c>
      <c r="F4" s="10">
        <v>59.8</v>
      </c>
      <c r="G4" s="34">
        <v>60</v>
      </c>
      <c r="H4" s="12">
        <v>1.423</v>
      </c>
      <c r="I4" s="10">
        <v>11</v>
      </c>
      <c r="J4" s="10" t="s">
        <v>51</v>
      </c>
      <c r="K4" s="10">
        <v>-105</v>
      </c>
      <c r="L4" s="10">
        <v>105</v>
      </c>
      <c r="M4" s="10">
        <v>122.5</v>
      </c>
      <c r="N4" s="10"/>
      <c r="O4" s="10">
        <v>122.5</v>
      </c>
      <c r="P4" s="10" t="s">
        <v>109</v>
      </c>
      <c r="Q4" s="10">
        <v>95</v>
      </c>
      <c r="R4" s="10">
        <v>107.5</v>
      </c>
      <c r="S4" s="10">
        <v>-110</v>
      </c>
      <c r="T4" s="10"/>
      <c r="U4" s="10">
        <v>107.5</v>
      </c>
      <c r="V4" s="10">
        <v>230</v>
      </c>
      <c r="W4" s="10">
        <v>175</v>
      </c>
      <c r="X4" s="10">
        <v>187.5</v>
      </c>
      <c r="Y4" s="10">
        <v>195</v>
      </c>
      <c r="Z4" s="10"/>
      <c r="AA4" s="10">
        <v>195</v>
      </c>
      <c r="AB4" s="13">
        <v>425</v>
      </c>
      <c r="AC4" s="14">
        <v>604.77499999999998</v>
      </c>
      <c r="AD4" s="14">
        <v>604.77499999999998</v>
      </c>
      <c r="AE4" s="15" t="s">
        <v>520</v>
      </c>
      <c r="AF4" s="15"/>
      <c r="AG4" s="16" t="s">
        <v>33</v>
      </c>
    </row>
    <row r="5" spans="1:33" x14ac:dyDescent="0.2">
      <c r="B5" s="10"/>
      <c r="C5" s="56" t="s">
        <v>355</v>
      </c>
      <c r="D5" s="10">
        <v>27</v>
      </c>
      <c r="E5" s="10" t="s">
        <v>354</v>
      </c>
      <c r="F5" s="10">
        <v>66.599999999999994</v>
      </c>
      <c r="G5" s="10">
        <v>67.5</v>
      </c>
      <c r="H5" s="12">
        <v>1.2549999999999999</v>
      </c>
      <c r="I5" s="10"/>
      <c r="J5" s="10"/>
      <c r="K5" s="10">
        <v>185</v>
      </c>
      <c r="L5" s="10">
        <v>200</v>
      </c>
      <c r="M5" s="10">
        <v>207.5</v>
      </c>
      <c r="N5" s="10"/>
      <c r="O5" s="10">
        <v>207.5</v>
      </c>
      <c r="P5" s="10" t="s">
        <v>49</v>
      </c>
      <c r="Q5" s="10">
        <v>-105</v>
      </c>
      <c r="R5" s="10">
        <v>105</v>
      </c>
      <c r="S5" s="10">
        <v>-112.5</v>
      </c>
      <c r="T5" s="10"/>
      <c r="U5" s="10">
        <v>105</v>
      </c>
      <c r="V5" s="10">
        <v>312.5</v>
      </c>
      <c r="W5" s="10">
        <v>-230</v>
      </c>
      <c r="X5" s="10">
        <v>-230</v>
      </c>
      <c r="Y5" s="24">
        <v>230</v>
      </c>
      <c r="Z5" s="52">
        <v>250</v>
      </c>
      <c r="AA5" s="10"/>
      <c r="AB5" s="13">
        <v>542.5</v>
      </c>
      <c r="AC5" s="14">
        <v>680.83749999999998</v>
      </c>
      <c r="AD5" s="14">
        <v>680.83749999999998</v>
      </c>
      <c r="AE5" s="15" t="s">
        <v>523</v>
      </c>
      <c r="AF5" s="15"/>
      <c r="AG5" s="16" t="s">
        <v>33</v>
      </c>
    </row>
    <row r="6" spans="1:33" x14ac:dyDescent="0.2">
      <c r="B6" s="10"/>
      <c r="C6" s="56" t="s">
        <v>351</v>
      </c>
      <c r="D6" s="10">
        <v>28</v>
      </c>
      <c r="E6" s="10" t="s">
        <v>322</v>
      </c>
      <c r="F6" s="10">
        <v>67.5</v>
      </c>
      <c r="G6" s="10">
        <v>67.5</v>
      </c>
      <c r="H6" s="12">
        <v>1.2370000000000001</v>
      </c>
      <c r="I6" s="10">
        <v>16</v>
      </c>
      <c r="J6" s="10" t="s">
        <v>51</v>
      </c>
      <c r="K6" s="10">
        <v>-160</v>
      </c>
      <c r="L6" s="10">
        <v>160</v>
      </c>
      <c r="M6" s="10">
        <v>170</v>
      </c>
      <c r="N6" s="10"/>
      <c r="O6" s="10">
        <v>170</v>
      </c>
      <c r="P6" s="10" t="s">
        <v>352</v>
      </c>
      <c r="Q6" s="10">
        <v>115</v>
      </c>
      <c r="R6" s="10">
        <v>120</v>
      </c>
      <c r="S6" s="10">
        <v>-125</v>
      </c>
      <c r="T6" s="10"/>
      <c r="U6" s="10">
        <v>120</v>
      </c>
      <c r="V6" s="10">
        <v>290</v>
      </c>
      <c r="W6" s="10">
        <v>230</v>
      </c>
      <c r="X6" s="10">
        <v>-235</v>
      </c>
      <c r="Y6" s="10">
        <v>-235</v>
      </c>
      <c r="Z6" s="10"/>
      <c r="AA6" s="10">
        <v>230</v>
      </c>
      <c r="AB6" s="13">
        <v>520</v>
      </c>
      <c r="AC6" s="14">
        <v>643.24</v>
      </c>
      <c r="AD6" s="14">
        <v>643.24</v>
      </c>
      <c r="AE6" s="15" t="s">
        <v>522</v>
      </c>
      <c r="AF6" s="15"/>
      <c r="AG6" s="16" t="s">
        <v>33</v>
      </c>
    </row>
    <row r="7" spans="1:33" x14ac:dyDescent="0.2">
      <c r="B7" s="10"/>
      <c r="C7" s="56" t="s">
        <v>340</v>
      </c>
      <c r="D7" s="10">
        <v>51</v>
      </c>
      <c r="E7" s="10" t="s">
        <v>336</v>
      </c>
      <c r="F7" s="10">
        <v>67</v>
      </c>
      <c r="G7" s="10">
        <v>67.5</v>
      </c>
      <c r="H7" s="12">
        <v>1.246</v>
      </c>
      <c r="I7" s="10">
        <v>20</v>
      </c>
      <c r="J7" s="10" t="s">
        <v>102</v>
      </c>
      <c r="K7" s="10">
        <v>125</v>
      </c>
      <c r="L7" s="10">
        <v>132.5</v>
      </c>
      <c r="M7" s="10">
        <v>137.5</v>
      </c>
      <c r="N7" s="10">
        <v>-140</v>
      </c>
      <c r="O7" s="10">
        <v>137.5</v>
      </c>
      <c r="P7" s="10" t="s">
        <v>54</v>
      </c>
      <c r="Q7" s="10">
        <v>90</v>
      </c>
      <c r="R7" s="10">
        <v>-96</v>
      </c>
      <c r="S7" s="10">
        <v>-96</v>
      </c>
      <c r="T7" s="10"/>
      <c r="U7" s="10">
        <v>90</v>
      </c>
      <c r="V7" s="10">
        <v>227.5</v>
      </c>
      <c r="W7" s="10">
        <v>170</v>
      </c>
      <c r="X7" s="10">
        <v>182.5</v>
      </c>
      <c r="Y7" s="10">
        <v>-185</v>
      </c>
      <c r="Z7" s="10"/>
      <c r="AA7" s="10">
        <v>182.5</v>
      </c>
      <c r="AB7" s="13">
        <v>410</v>
      </c>
      <c r="AC7" s="14">
        <v>510.86</v>
      </c>
      <c r="AD7" s="14">
        <v>585.95641999999998</v>
      </c>
      <c r="AE7" s="15" t="s">
        <v>521</v>
      </c>
      <c r="AF7" s="15"/>
      <c r="AG7" s="16" t="s">
        <v>33</v>
      </c>
    </row>
    <row r="8" spans="1:33" x14ac:dyDescent="0.2">
      <c r="B8" s="10"/>
      <c r="C8" s="56" t="s">
        <v>356</v>
      </c>
      <c r="D8" s="10">
        <v>24</v>
      </c>
      <c r="E8" s="10" t="s">
        <v>354</v>
      </c>
      <c r="F8" s="10">
        <v>73.3</v>
      </c>
      <c r="G8" s="10">
        <v>75</v>
      </c>
      <c r="H8" s="12">
        <v>1.1422000000000001</v>
      </c>
      <c r="I8" s="10"/>
      <c r="J8" s="10"/>
      <c r="K8" s="10">
        <v>255</v>
      </c>
      <c r="L8" s="10">
        <v>265</v>
      </c>
      <c r="M8" s="10">
        <v>-273</v>
      </c>
      <c r="N8" s="10"/>
      <c r="O8" s="10">
        <v>265</v>
      </c>
      <c r="P8" s="10" t="s">
        <v>77</v>
      </c>
      <c r="Q8" s="10">
        <v>120</v>
      </c>
      <c r="R8" s="10">
        <v>130</v>
      </c>
      <c r="S8" s="10">
        <v>-132.5</v>
      </c>
      <c r="T8" s="10"/>
      <c r="U8" s="10">
        <v>130</v>
      </c>
      <c r="V8" s="10">
        <v>395</v>
      </c>
      <c r="W8" s="24">
        <v>240</v>
      </c>
      <c r="X8" s="24">
        <v>250</v>
      </c>
      <c r="Y8" s="10">
        <v>-260</v>
      </c>
      <c r="Z8" s="10"/>
      <c r="AA8" s="10"/>
      <c r="AB8" s="13">
        <v>645</v>
      </c>
      <c r="AC8" s="14">
        <v>736.71900000000005</v>
      </c>
      <c r="AD8" s="14">
        <v>736.71900000000005</v>
      </c>
      <c r="AE8" s="15" t="s">
        <v>527</v>
      </c>
      <c r="AF8" s="15"/>
      <c r="AG8" s="16" t="s">
        <v>33</v>
      </c>
    </row>
    <row r="9" spans="1:33" x14ac:dyDescent="0.2">
      <c r="B9" s="10"/>
      <c r="C9" s="56" t="s">
        <v>360</v>
      </c>
      <c r="D9" s="10">
        <v>63</v>
      </c>
      <c r="E9" s="10" t="s">
        <v>361</v>
      </c>
      <c r="F9" s="10">
        <v>73.099999999999994</v>
      </c>
      <c r="G9" s="10">
        <v>75</v>
      </c>
      <c r="H9" s="12">
        <v>1.1454</v>
      </c>
      <c r="I9" s="10"/>
      <c r="J9" s="10"/>
      <c r="K9" s="10">
        <v>160</v>
      </c>
      <c r="L9" s="10">
        <v>-170</v>
      </c>
      <c r="M9" s="10">
        <v>170</v>
      </c>
      <c r="N9" s="10"/>
      <c r="O9" s="10">
        <v>170</v>
      </c>
      <c r="P9" s="10" t="s">
        <v>77</v>
      </c>
      <c r="Q9" s="10">
        <v>120</v>
      </c>
      <c r="R9" s="10">
        <v>125</v>
      </c>
      <c r="S9" s="10">
        <v>-127.5</v>
      </c>
      <c r="T9" s="10"/>
      <c r="U9" s="10">
        <v>125</v>
      </c>
      <c r="V9" s="10">
        <v>295</v>
      </c>
      <c r="W9" s="24">
        <v>210</v>
      </c>
      <c r="X9" s="24">
        <v>220</v>
      </c>
      <c r="Y9" s="10">
        <v>-225</v>
      </c>
      <c r="Z9" s="10"/>
      <c r="AA9" s="10"/>
      <c r="AB9" s="13">
        <v>515</v>
      </c>
      <c r="AC9" s="14">
        <v>589.88099999999997</v>
      </c>
      <c r="AD9" s="14">
        <v>838.22090100000003</v>
      </c>
      <c r="AE9" s="15" t="s">
        <v>529</v>
      </c>
      <c r="AF9" s="15"/>
      <c r="AG9" s="16" t="s">
        <v>33</v>
      </c>
    </row>
    <row r="10" spans="1:33" x14ac:dyDescent="0.2">
      <c r="B10" s="10"/>
      <c r="C10" s="56" t="s">
        <v>357</v>
      </c>
      <c r="D10" s="10">
        <v>32</v>
      </c>
      <c r="E10" s="10" t="s">
        <v>354</v>
      </c>
      <c r="F10" s="10">
        <v>72.400000000000006</v>
      </c>
      <c r="G10" s="10">
        <v>75</v>
      </c>
      <c r="H10" s="12">
        <v>1.1561999999999999</v>
      </c>
      <c r="I10" s="10"/>
      <c r="J10" s="10"/>
      <c r="K10" s="10">
        <v>190</v>
      </c>
      <c r="L10" s="10">
        <v>200</v>
      </c>
      <c r="M10" s="10">
        <v>-210</v>
      </c>
      <c r="N10" s="10"/>
      <c r="O10" s="10">
        <v>200</v>
      </c>
      <c r="P10" s="10" t="s">
        <v>77</v>
      </c>
      <c r="Q10" s="10">
        <v>130</v>
      </c>
      <c r="R10" s="10">
        <v>-140</v>
      </c>
      <c r="S10" s="10">
        <v>140</v>
      </c>
      <c r="T10" s="10"/>
      <c r="U10" s="10">
        <v>140</v>
      </c>
      <c r="V10" s="10">
        <v>340</v>
      </c>
      <c r="W10" s="24">
        <v>220</v>
      </c>
      <c r="X10" s="24">
        <v>240</v>
      </c>
      <c r="Y10" s="24">
        <v>255</v>
      </c>
      <c r="Z10" s="10"/>
      <c r="AA10" s="10"/>
      <c r="AB10" s="13">
        <v>595</v>
      </c>
      <c r="AC10" s="14">
        <v>687.93899999999996</v>
      </c>
      <c r="AD10" s="14">
        <v>687.93899999999996</v>
      </c>
      <c r="AE10" s="15" t="s">
        <v>543</v>
      </c>
      <c r="AF10" s="15"/>
      <c r="AG10" s="16" t="s">
        <v>33</v>
      </c>
    </row>
    <row r="11" spans="1:33" x14ac:dyDescent="0.2">
      <c r="B11" s="10"/>
      <c r="C11" s="56" t="s">
        <v>358</v>
      </c>
      <c r="D11" s="10">
        <v>46</v>
      </c>
      <c r="E11" s="10" t="s">
        <v>359</v>
      </c>
      <c r="F11" s="10">
        <v>74.5</v>
      </c>
      <c r="G11" s="10">
        <v>75</v>
      </c>
      <c r="H11" s="12">
        <v>1.1240000000000001</v>
      </c>
      <c r="I11" s="10"/>
      <c r="J11" s="10"/>
      <c r="K11" s="10">
        <v>140</v>
      </c>
      <c r="L11" s="10">
        <v>-160</v>
      </c>
      <c r="M11" s="24">
        <v>170</v>
      </c>
      <c r="N11" s="10"/>
      <c r="O11" s="10">
        <v>140</v>
      </c>
      <c r="P11" s="10" t="s">
        <v>579</v>
      </c>
      <c r="Q11" s="10">
        <v>100</v>
      </c>
      <c r="R11" s="10">
        <v>-117.5</v>
      </c>
      <c r="S11" s="10">
        <v>-117.5</v>
      </c>
      <c r="T11" s="10"/>
      <c r="U11" s="10">
        <v>100</v>
      </c>
      <c r="V11" s="10">
        <v>240</v>
      </c>
      <c r="W11" s="24">
        <v>200</v>
      </c>
      <c r="X11" s="24">
        <v>235</v>
      </c>
      <c r="Y11" s="10">
        <v>-240</v>
      </c>
      <c r="Z11" s="10"/>
      <c r="AA11" s="10"/>
      <c r="AB11" s="13">
        <v>505</v>
      </c>
      <c r="AC11" s="14">
        <f>SUM(AB11*H11)</f>
        <v>567.62</v>
      </c>
      <c r="AD11" s="14">
        <v>567.62</v>
      </c>
      <c r="AE11" s="15" t="s">
        <v>528</v>
      </c>
      <c r="AF11" s="15"/>
      <c r="AG11" s="16" t="s">
        <v>33</v>
      </c>
    </row>
    <row r="12" spans="1:33" x14ac:dyDescent="0.2">
      <c r="B12" s="10"/>
      <c r="C12" s="56" t="s">
        <v>346</v>
      </c>
      <c r="D12" s="10">
        <v>26</v>
      </c>
      <c r="E12" s="10" t="s">
        <v>322</v>
      </c>
      <c r="F12" s="10">
        <v>73.8</v>
      </c>
      <c r="G12" s="10">
        <v>75</v>
      </c>
      <c r="H12" s="12">
        <v>1.1352</v>
      </c>
      <c r="I12" s="10">
        <v>19</v>
      </c>
      <c r="J12" s="10" t="s">
        <v>42</v>
      </c>
      <c r="K12" s="10">
        <v>185</v>
      </c>
      <c r="L12" s="10">
        <v>-210</v>
      </c>
      <c r="M12" s="10">
        <v>-215</v>
      </c>
      <c r="N12" s="10"/>
      <c r="O12" s="10">
        <v>185</v>
      </c>
      <c r="P12" s="10" t="s">
        <v>73</v>
      </c>
      <c r="Q12" s="10">
        <v>125</v>
      </c>
      <c r="R12" s="10">
        <v>135</v>
      </c>
      <c r="S12" s="10">
        <v>-140</v>
      </c>
      <c r="T12" s="10"/>
      <c r="U12" s="10">
        <v>135</v>
      </c>
      <c r="V12" s="10">
        <v>320</v>
      </c>
      <c r="W12" s="10">
        <v>200</v>
      </c>
      <c r="X12" s="10">
        <v>215</v>
      </c>
      <c r="Y12" s="10">
        <v>-230</v>
      </c>
      <c r="Z12" s="10"/>
      <c r="AA12" s="10">
        <v>215</v>
      </c>
      <c r="AB12" s="13">
        <v>535</v>
      </c>
      <c r="AC12" s="14">
        <v>607.33199999999999</v>
      </c>
      <c r="AD12" s="14">
        <v>607.33199999999999</v>
      </c>
      <c r="AE12" s="15" t="s">
        <v>525</v>
      </c>
      <c r="AF12" s="15"/>
      <c r="AG12" s="16" t="s">
        <v>33</v>
      </c>
    </row>
    <row r="13" spans="1:33" x14ac:dyDescent="0.2">
      <c r="B13" s="10"/>
      <c r="C13" s="56" t="s">
        <v>350</v>
      </c>
      <c r="D13" s="10">
        <v>44</v>
      </c>
      <c r="E13" s="10" t="s">
        <v>329</v>
      </c>
      <c r="F13" s="10">
        <v>73.900000000000006</v>
      </c>
      <c r="G13" s="10">
        <v>75</v>
      </c>
      <c r="H13" s="12">
        <v>1.1335999999999999</v>
      </c>
      <c r="I13" s="10">
        <v>30</v>
      </c>
      <c r="J13" s="10" t="s">
        <v>42</v>
      </c>
      <c r="K13" s="10">
        <v>170</v>
      </c>
      <c r="L13" s="10">
        <v>185</v>
      </c>
      <c r="M13" s="10">
        <v>200</v>
      </c>
      <c r="N13" s="10"/>
      <c r="O13" s="10">
        <v>200</v>
      </c>
      <c r="P13" s="10" t="s">
        <v>339</v>
      </c>
      <c r="Q13" s="10">
        <v>120</v>
      </c>
      <c r="R13" s="10">
        <v>126</v>
      </c>
      <c r="S13" s="10">
        <v>-130</v>
      </c>
      <c r="T13" s="10"/>
      <c r="U13" s="10">
        <v>126</v>
      </c>
      <c r="V13" s="10">
        <v>326</v>
      </c>
      <c r="W13" s="10">
        <v>225</v>
      </c>
      <c r="X13" s="10">
        <v>242.5</v>
      </c>
      <c r="Y13" s="10">
        <v>-252.5</v>
      </c>
      <c r="Z13" s="10"/>
      <c r="AA13" s="10">
        <v>242.5</v>
      </c>
      <c r="AB13" s="13">
        <v>568.5</v>
      </c>
      <c r="AC13" s="14">
        <v>644.45159999999998</v>
      </c>
      <c r="AD13" s="14">
        <v>672.16301879999992</v>
      </c>
      <c r="AE13" s="15" t="s">
        <v>526</v>
      </c>
      <c r="AF13" s="15"/>
      <c r="AG13" s="16" t="s">
        <v>33</v>
      </c>
    </row>
    <row r="14" spans="1:33" x14ac:dyDescent="0.2">
      <c r="B14" s="10"/>
      <c r="C14" s="56" t="s">
        <v>343</v>
      </c>
      <c r="D14" s="10">
        <v>53</v>
      </c>
      <c r="E14" s="10" t="s">
        <v>336</v>
      </c>
      <c r="F14" s="10">
        <v>74.900000000000006</v>
      </c>
      <c r="G14" s="10">
        <v>75</v>
      </c>
      <c r="H14" s="12">
        <v>1.117</v>
      </c>
      <c r="I14" s="10">
        <v>12</v>
      </c>
      <c r="J14" s="10" t="s">
        <v>36</v>
      </c>
      <c r="K14" s="10">
        <v>125</v>
      </c>
      <c r="L14" s="10">
        <v>140</v>
      </c>
      <c r="M14" s="10">
        <v>150</v>
      </c>
      <c r="N14" s="10"/>
      <c r="O14" s="10">
        <v>150</v>
      </c>
      <c r="P14" s="10" t="s">
        <v>109</v>
      </c>
      <c r="Q14" s="10">
        <v>127.5</v>
      </c>
      <c r="R14" s="10">
        <v>140</v>
      </c>
      <c r="S14" s="10">
        <v>-145</v>
      </c>
      <c r="T14" s="10"/>
      <c r="U14" s="10">
        <v>140</v>
      </c>
      <c r="V14" s="10">
        <v>290</v>
      </c>
      <c r="W14" s="10">
        <v>190</v>
      </c>
      <c r="X14" s="10">
        <v>210</v>
      </c>
      <c r="Y14" s="10">
        <v>215</v>
      </c>
      <c r="Z14" s="10"/>
      <c r="AA14" s="10">
        <v>215</v>
      </c>
      <c r="AB14" s="13">
        <v>505</v>
      </c>
      <c r="AC14" s="14">
        <v>564.08500000000004</v>
      </c>
      <c r="AD14" s="14">
        <v>667.87664000000007</v>
      </c>
      <c r="AE14" s="15" t="s">
        <v>524</v>
      </c>
      <c r="AF14" s="15"/>
      <c r="AG14" s="16" t="s">
        <v>33</v>
      </c>
    </row>
    <row r="15" spans="1:33" x14ac:dyDescent="0.2">
      <c r="B15" s="10"/>
      <c r="C15" s="56" t="s">
        <v>363</v>
      </c>
      <c r="D15" s="10">
        <v>32</v>
      </c>
      <c r="E15" s="10" t="s">
        <v>354</v>
      </c>
      <c r="F15" s="10">
        <v>82</v>
      </c>
      <c r="G15" s="10">
        <v>82.5</v>
      </c>
      <c r="H15" s="12">
        <v>1.034</v>
      </c>
      <c r="I15" s="10"/>
      <c r="J15" s="10"/>
      <c r="K15" s="10">
        <v>205</v>
      </c>
      <c r="L15" s="10">
        <v>212.5</v>
      </c>
      <c r="M15" s="10">
        <v>220</v>
      </c>
      <c r="N15" s="10"/>
      <c r="O15" s="10">
        <v>220</v>
      </c>
      <c r="P15" s="10" t="s">
        <v>348</v>
      </c>
      <c r="Q15" s="10">
        <v>140</v>
      </c>
      <c r="R15" s="10">
        <v>150</v>
      </c>
      <c r="S15" s="10">
        <v>157.5</v>
      </c>
      <c r="T15" s="10"/>
      <c r="U15" s="10">
        <v>157.5</v>
      </c>
      <c r="V15" s="10">
        <v>377.5</v>
      </c>
      <c r="W15" s="24">
        <v>230</v>
      </c>
      <c r="X15" s="24">
        <v>240</v>
      </c>
      <c r="Y15" s="24">
        <v>247.5</v>
      </c>
      <c r="Z15" s="10"/>
      <c r="AA15" s="10"/>
      <c r="AB15" s="13">
        <v>625</v>
      </c>
      <c r="AC15" s="14">
        <v>646.25</v>
      </c>
      <c r="AD15" s="14">
        <v>646.25</v>
      </c>
      <c r="AE15" s="15" t="s">
        <v>544</v>
      </c>
      <c r="AF15" s="15"/>
      <c r="AG15" s="16" t="s">
        <v>33</v>
      </c>
    </row>
    <row r="16" spans="1:33" x14ac:dyDescent="0.2">
      <c r="B16" s="10"/>
      <c r="C16" s="56" t="s">
        <v>364</v>
      </c>
      <c r="D16" s="10">
        <v>32</v>
      </c>
      <c r="E16" s="10" t="s">
        <v>354</v>
      </c>
      <c r="F16" s="10">
        <v>82.2</v>
      </c>
      <c r="G16" s="10">
        <v>82.5</v>
      </c>
      <c r="H16" s="12">
        <v>1.0315999999999999</v>
      </c>
      <c r="I16" s="10"/>
      <c r="J16" s="10"/>
      <c r="K16" s="10">
        <v>190</v>
      </c>
      <c r="L16" s="10">
        <v>-205</v>
      </c>
      <c r="M16" s="10">
        <v>210</v>
      </c>
      <c r="N16" s="10"/>
      <c r="O16" s="10">
        <v>210</v>
      </c>
      <c r="P16" s="10" t="s">
        <v>578</v>
      </c>
      <c r="Q16" s="10">
        <v>140</v>
      </c>
      <c r="R16" s="10">
        <v>147.5</v>
      </c>
      <c r="S16" s="10">
        <v>150</v>
      </c>
      <c r="T16" s="10"/>
      <c r="U16" s="10">
        <v>150</v>
      </c>
      <c r="V16" s="10">
        <v>360</v>
      </c>
      <c r="W16" s="24">
        <v>215</v>
      </c>
      <c r="X16" s="24">
        <v>230</v>
      </c>
      <c r="Y16" s="10">
        <v>-255</v>
      </c>
      <c r="Z16" s="10"/>
      <c r="AA16" s="10"/>
      <c r="AB16" s="13">
        <v>590</v>
      </c>
      <c r="AC16" s="14">
        <v>608.64399999999989</v>
      </c>
      <c r="AD16" s="14">
        <v>608.64399999999989</v>
      </c>
      <c r="AE16" s="15" t="s">
        <v>545</v>
      </c>
      <c r="AF16" s="15"/>
      <c r="AG16" s="16" t="s">
        <v>33</v>
      </c>
    </row>
    <row r="17" spans="2:33" x14ac:dyDescent="0.2">
      <c r="B17" s="10"/>
      <c r="C17" s="56" t="s">
        <v>362</v>
      </c>
      <c r="D17" s="10">
        <v>27</v>
      </c>
      <c r="E17" s="10" t="s">
        <v>354</v>
      </c>
      <c r="F17" s="10">
        <v>82.1</v>
      </c>
      <c r="G17" s="10">
        <v>82.5</v>
      </c>
      <c r="H17" s="12">
        <v>1.0327999999999999</v>
      </c>
      <c r="I17" s="10"/>
      <c r="J17" s="10"/>
      <c r="K17" s="10">
        <v>-225</v>
      </c>
      <c r="L17" s="10">
        <v>235</v>
      </c>
      <c r="M17" s="10">
        <v>245</v>
      </c>
      <c r="N17" s="10"/>
      <c r="O17" s="10">
        <v>245</v>
      </c>
      <c r="P17" s="10" t="s">
        <v>568</v>
      </c>
      <c r="Q17" s="10">
        <v>-130</v>
      </c>
      <c r="R17" s="10">
        <v>-132</v>
      </c>
      <c r="S17" s="10">
        <v>132.5</v>
      </c>
      <c r="T17" s="10"/>
      <c r="U17" s="10">
        <v>132.5</v>
      </c>
      <c r="V17" s="10">
        <v>377.5</v>
      </c>
      <c r="W17" s="24">
        <v>210</v>
      </c>
      <c r="X17" s="24">
        <v>230</v>
      </c>
      <c r="Y17" s="24">
        <v>260</v>
      </c>
      <c r="Z17" s="10"/>
      <c r="AA17" s="10"/>
      <c r="AB17" s="13">
        <f>SUM(Y17+S17+M17)</f>
        <v>637.5</v>
      </c>
      <c r="AC17" s="14">
        <f>SUM(AB17*H17)</f>
        <v>658.41</v>
      </c>
      <c r="AD17" s="14">
        <v>658.41</v>
      </c>
      <c r="AE17" s="15" t="s">
        <v>532</v>
      </c>
      <c r="AF17" s="15"/>
      <c r="AG17" s="16" t="s">
        <v>33</v>
      </c>
    </row>
    <row r="18" spans="2:33" x14ac:dyDescent="0.2">
      <c r="B18" s="10"/>
      <c r="C18" s="56" t="s">
        <v>349</v>
      </c>
      <c r="D18" s="10">
        <v>26</v>
      </c>
      <c r="E18" s="10" t="s">
        <v>322</v>
      </c>
      <c r="F18" s="10">
        <v>83.3</v>
      </c>
      <c r="G18" s="10">
        <v>82.5</v>
      </c>
      <c r="H18" s="12">
        <v>1.0289999999999999</v>
      </c>
      <c r="I18" s="10">
        <v>10</v>
      </c>
      <c r="J18" s="10" t="s">
        <v>138</v>
      </c>
      <c r="K18" s="10">
        <v>200</v>
      </c>
      <c r="L18" s="10">
        <v>-210</v>
      </c>
      <c r="M18" s="10">
        <v>-210</v>
      </c>
      <c r="N18" s="10"/>
      <c r="O18" s="10">
        <v>200</v>
      </c>
      <c r="P18" s="10" t="s">
        <v>61</v>
      </c>
      <c r="Q18" s="10">
        <v>137.5</v>
      </c>
      <c r="R18" s="10">
        <v>142.5</v>
      </c>
      <c r="S18" s="10">
        <v>-145</v>
      </c>
      <c r="T18" s="10"/>
      <c r="U18" s="10">
        <v>142.5</v>
      </c>
      <c r="V18" s="10">
        <v>342.5</v>
      </c>
      <c r="W18" s="10">
        <v>225</v>
      </c>
      <c r="X18" s="10">
        <v>240</v>
      </c>
      <c r="Y18" s="10">
        <v>267.5</v>
      </c>
      <c r="Z18" s="10"/>
      <c r="AA18" s="10">
        <v>267.5</v>
      </c>
      <c r="AB18" s="13">
        <v>610</v>
      </c>
      <c r="AC18" s="14">
        <v>627.68999999999994</v>
      </c>
      <c r="AD18" s="14">
        <v>627.68999999999994</v>
      </c>
      <c r="AE18" s="15" t="s">
        <v>531</v>
      </c>
      <c r="AF18" s="15"/>
      <c r="AG18" s="16" t="s">
        <v>33</v>
      </c>
    </row>
    <row r="19" spans="2:33" x14ac:dyDescent="0.2">
      <c r="B19" s="10"/>
      <c r="C19" s="56" t="s">
        <v>344</v>
      </c>
      <c r="D19" s="10">
        <v>30</v>
      </c>
      <c r="E19" s="10" t="s">
        <v>322</v>
      </c>
      <c r="F19" s="10">
        <v>82.1</v>
      </c>
      <c r="G19" s="10">
        <v>82.5</v>
      </c>
      <c r="H19" s="12">
        <v>1.0327999999999999</v>
      </c>
      <c r="I19" s="10">
        <v>15</v>
      </c>
      <c r="J19" s="10" t="s">
        <v>345</v>
      </c>
      <c r="K19" s="10">
        <v>160</v>
      </c>
      <c r="L19" s="10">
        <v>175</v>
      </c>
      <c r="M19" s="10">
        <v>185</v>
      </c>
      <c r="N19" s="10"/>
      <c r="O19" s="10">
        <v>185</v>
      </c>
      <c r="P19" s="10" t="s">
        <v>117</v>
      </c>
      <c r="Q19" s="10">
        <v>140</v>
      </c>
      <c r="R19" s="10">
        <v>147.5</v>
      </c>
      <c r="S19" s="10">
        <v>152.5</v>
      </c>
      <c r="T19" s="10"/>
      <c r="U19" s="10">
        <v>152.5</v>
      </c>
      <c r="V19" s="10">
        <v>337.5</v>
      </c>
      <c r="W19" s="10">
        <v>200</v>
      </c>
      <c r="X19" s="10">
        <v>220</v>
      </c>
      <c r="Y19" s="10">
        <v>-230</v>
      </c>
      <c r="Z19" s="10"/>
      <c r="AA19" s="10">
        <v>220</v>
      </c>
      <c r="AB19" s="13">
        <v>557.5</v>
      </c>
      <c r="AC19" s="14">
        <v>575.78599999999994</v>
      </c>
      <c r="AD19" s="14">
        <v>575.78599999999994</v>
      </c>
      <c r="AE19" s="15" t="s">
        <v>533</v>
      </c>
      <c r="AF19" s="15"/>
      <c r="AG19" s="16" t="s">
        <v>33</v>
      </c>
    </row>
    <row r="20" spans="2:33" x14ac:dyDescent="0.2">
      <c r="B20" s="10"/>
      <c r="C20" s="56" t="s">
        <v>337</v>
      </c>
      <c r="D20" s="10">
        <v>47</v>
      </c>
      <c r="E20" s="10" t="s">
        <v>318</v>
      </c>
      <c r="F20" s="10">
        <v>80.400000000000006</v>
      </c>
      <c r="G20" s="10">
        <v>82.5</v>
      </c>
      <c r="H20" s="12">
        <v>1.0491999999999999</v>
      </c>
      <c r="I20" s="10">
        <v>18</v>
      </c>
      <c r="J20" s="10" t="s">
        <v>338</v>
      </c>
      <c r="K20" s="10">
        <v>140</v>
      </c>
      <c r="L20" s="10">
        <v>155</v>
      </c>
      <c r="M20" s="10">
        <v>170</v>
      </c>
      <c r="N20" s="10"/>
      <c r="O20" s="10">
        <v>170</v>
      </c>
      <c r="P20" s="10" t="s">
        <v>339</v>
      </c>
      <c r="Q20" s="10">
        <v>70</v>
      </c>
      <c r="R20" s="10">
        <v>85</v>
      </c>
      <c r="S20" s="10">
        <v>-100</v>
      </c>
      <c r="T20" s="10"/>
      <c r="U20" s="10">
        <v>85</v>
      </c>
      <c r="V20" s="10">
        <v>255</v>
      </c>
      <c r="W20" s="10">
        <v>150</v>
      </c>
      <c r="X20" s="10">
        <v>170</v>
      </c>
      <c r="Y20" s="10">
        <v>185</v>
      </c>
      <c r="Z20" s="10"/>
      <c r="AA20" s="10">
        <v>185</v>
      </c>
      <c r="AB20" s="13">
        <v>440</v>
      </c>
      <c r="AC20" s="14">
        <v>461.64799999999997</v>
      </c>
      <c r="AD20" s="14">
        <v>499.50313599999998</v>
      </c>
      <c r="AE20" s="15" t="s">
        <v>530</v>
      </c>
      <c r="AF20" s="15"/>
      <c r="AG20" s="16" t="s">
        <v>33</v>
      </c>
    </row>
    <row r="21" spans="2:33" x14ac:dyDescent="0.2">
      <c r="B21" s="10"/>
      <c r="C21" s="56" t="s">
        <v>327</v>
      </c>
      <c r="D21" s="10">
        <v>32</v>
      </c>
      <c r="E21" s="10" t="s">
        <v>354</v>
      </c>
      <c r="F21" s="10">
        <v>89.2</v>
      </c>
      <c r="G21" s="10">
        <v>90</v>
      </c>
      <c r="H21" s="12">
        <v>0.97440000000000004</v>
      </c>
      <c r="I21" s="10"/>
      <c r="J21" s="10"/>
      <c r="K21" s="10">
        <v>-321</v>
      </c>
      <c r="L21" s="10">
        <v>321</v>
      </c>
      <c r="M21" s="10">
        <v>327.5</v>
      </c>
      <c r="N21" s="10">
        <v>-332.5</v>
      </c>
      <c r="O21" s="10">
        <v>327.5</v>
      </c>
      <c r="P21" s="10"/>
      <c r="Q21" s="10">
        <v>167.5</v>
      </c>
      <c r="R21" s="10">
        <v>175</v>
      </c>
      <c r="S21" s="10">
        <v>-182.5</v>
      </c>
      <c r="T21" s="10"/>
      <c r="U21" s="10">
        <v>175</v>
      </c>
      <c r="V21" s="10">
        <v>502.5</v>
      </c>
      <c r="W21" s="24">
        <v>227.5</v>
      </c>
      <c r="X21" s="24">
        <v>240</v>
      </c>
      <c r="Y21" s="24">
        <v>250</v>
      </c>
      <c r="Z21" s="10"/>
      <c r="AA21" s="10"/>
      <c r="AB21" s="13">
        <v>752.5</v>
      </c>
      <c r="AC21" s="14">
        <v>733.24</v>
      </c>
      <c r="AD21" s="14">
        <v>733.24</v>
      </c>
      <c r="AE21" s="15" t="s">
        <v>547</v>
      </c>
      <c r="AF21" s="15"/>
      <c r="AG21" s="16" t="s">
        <v>33</v>
      </c>
    </row>
    <row r="22" spans="2:33" x14ac:dyDescent="0.2">
      <c r="B22" s="10"/>
      <c r="C22" s="56" t="s">
        <v>323</v>
      </c>
      <c r="D22" s="10">
        <v>67</v>
      </c>
      <c r="E22" s="10" t="s">
        <v>324</v>
      </c>
      <c r="F22" s="10">
        <v>89.9</v>
      </c>
      <c r="G22" s="10">
        <v>90</v>
      </c>
      <c r="H22" s="12">
        <v>0.96939999999999993</v>
      </c>
      <c r="I22" s="10">
        <v>2</v>
      </c>
      <c r="J22" s="10" t="s">
        <v>325</v>
      </c>
      <c r="K22" s="10">
        <v>175</v>
      </c>
      <c r="L22" s="10">
        <v>190</v>
      </c>
      <c r="M22" s="10">
        <v>200</v>
      </c>
      <c r="N22" s="10"/>
      <c r="O22" s="10">
        <v>200</v>
      </c>
      <c r="P22" s="10" t="s">
        <v>326</v>
      </c>
      <c r="Q22" s="10">
        <v>125</v>
      </c>
      <c r="R22" s="10">
        <v>132.5</v>
      </c>
      <c r="S22" s="10">
        <v>141</v>
      </c>
      <c r="T22" s="10"/>
      <c r="U22" s="10">
        <v>141</v>
      </c>
      <c r="V22" s="10">
        <v>341</v>
      </c>
      <c r="W22" s="10">
        <v>220</v>
      </c>
      <c r="X22" s="10">
        <v>235</v>
      </c>
      <c r="Y22" s="10">
        <v>250</v>
      </c>
      <c r="Z22" s="10"/>
      <c r="AA22" s="10">
        <v>250</v>
      </c>
      <c r="AB22" s="13">
        <v>591</v>
      </c>
      <c r="AC22" s="14">
        <v>572.91539999999998</v>
      </c>
      <c r="AD22" s="14">
        <v>884.00846219999994</v>
      </c>
      <c r="AE22" s="15" t="s">
        <v>534</v>
      </c>
      <c r="AF22" s="15" t="s">
        <v>557</v>
      </c>
      <c r="AG22" s="16" t="s">
        <v>33</v>
      </c>
    </row>
    <row r="23" spans="2:33" x14ac:dyDescent="0.2">
      <c r="B23" s="10"/>
      <c r="C23" s="56" t="s">
        <v>380</v>
      </c>
      <c r="D23" s="10">
        <v>26</v>
      </c>
      <c r="E23" s="10" t="s">
        <v>354</v>
      </c>
      <c r="F23" s="10">
        <v>84.9</v>
      </c>
      <c r="G23" s="10">
        <v>90</v>
      </c>
      <c r="H23" s="12">
        <v>1.0067999999999999</v>
      </c>
      <c r="I23" s="10">
        <v>8</v>
      </c>
      <c r="J23" s="10" t="s">
        <v>576</v>
      </c>
      <c r="K23" s="10">
        <v>-285</v>
      </c>
      <c r="L23" s="10">
        <v>-300</v>
      </c>
      <c r="M23" s="10">
        <v>-300</v>
      </c>
      <c r="N23" s="10"/>
      <c r="O23" s="10"/>
      <c r="P23" s="10"/>
      <c r="Q23" s="10"/>
      <c r="R23" s="10"/>
      <c r="S23" s="10"/>
      <c r="T23" s="10"/>
      <c r="U23" s="10"/>
      <c r="V23" s="10"/>
      <c r="Z23" s="10"/>
      <c r="AA23" s="10"/>
      <c r="AB23" s="13"/>
      <c r="AC23" s="14"/>
      <c r="AD23" s="14"/>
      <c r="AE23" s="15" t="s">
        <v>163</v>
      </c>
      <c r="AF23" s="15"/>
      <c r="AG23" s="16" t="s">
        <v>33</v>
      </c>
    </row>
    <row r="24" spans="2:33" x14ac:dyDescent="0.2">
      <c r="B24" s="10"/>
      <c r="C24" s="56" t="s">
        <v>370</v>
      </c>
      <c r="D24" s="10">
        <v>46</v>
      </c>
      <c r="E24" s="10" t="s">
        <v>359</v>
      </c>
      <c r="F24" s="10">
        <v>89.8</v>
      </c>
      <c r="G24" s="10">
        <v>90</v>
      </c>
      <c r="H24" s="12">
        <v>0.9698</v>
      </c>
      <c r="I24" s="10"/>
      <c r="J24" s="10"/>
      <c r="K24" s="10">
        <v>230</v>
      </c>
      <c r="L24" s="10">
        <v>245</v>
      </c>
      <c r="M24" s="10">
        <v>-260</v>
      </c>
      <c r="N24" s="10"/>
      <c r="O24" s="10">
        <v>245</v>
      </c>
      <c r="P24" s="10" t="s">
        <v>77</v>
      </c>
      <c r="Q24" s="10">
        <v>120</v>
      </c>
      <c r="R24" s="10">
        <v>130</v>
      </c>
      <c r="S24" s="10">
        <v>-140</v>
      </c>
      <c r="T24" s="10"/>
      <c r="U24" s="10">
        <v>130</v>
      </c>
      <c r="V24" s="10">
        <v>375</v>
      </c>
      <c r="W24" s="24">
        <v>230</v>
      </c>
      <c r="X24" s="24">
        <v>240</v>
      </c>
      <c r="Y24" s="24">
        <v>250</v>
      </c>
      <c r="Z24" s="10"/>
      <c r="AA24" s="10"/>
      <c r="AB24" s="13">
        <v>625</v>
      </c>
      <c r="AC24" s="14">
        <v>606.125</v>
      </c>
      <c r="AD24" s="14">
        <v>647.3415</v>
      </c>
      <c r="AE24" s="15" t="s">
        <v>550</v>
      </c>
      <c r="AF24" s="15"/>
      <c r="AG24" s="16" t="s">
        <v>33</v>
      </c>
    </row>
    <row r="25" spans="2:33" x14ac:dyDescent="0.2">
      <c r="B25" s="10"/>
      <c r="C25" s="56" t="s">
        <v>365</v>
      </c>
      <c r="D25" s="10">
        <v>27</v>
      </c>
      <c r="E25" s="10" t="s">
        <v>354</v>
      </c>
      <c r="F25" s="10">
        <v>89.9</v>
      </c>
      <c r="G25" s="10">
        <v>90</v>
      </c>
      <c r="H25" s="12">
        <v>0.96939999999999993</v>
      </c>
      <c r="I25" s="10"/>
      <c r="J25" s="10"/>
      <c r="K25" s="10">
        <v>177.5</v>
      </c>
      <c r="L25" s="10">
        <v>185</v>
      </c>
      <c r="M25" s="10">
        <v>190</v>
      </c>
      <c r="N25" s="10"/>
      <c r="O25" s="10">
        <v>190</v>
      </c>
      <c r="P25" s="10" t="s">
        <v>77</v>
      </c>
      <c r="Q25" s="10">
        <v>120</v>
      </c>
      <c r="R25" s="10">
        <v>125</v>
      </c>
      <c r="S25" s="10">
        <v>127.5</v>
      </c>
      <c r="T25" s="10"/>
      <c r="U25" s="10">
        <v>127.5</v>
      </c>
      <c r="V25" s="10">
        <v>317.5</v>
      </c>
      <c r="W25" s="24">
        <v>212.5</v>
      </c>
      <c r="X25" s="24">
        <v>217.5</v>
      </c>
      <c r="Y25" s="10">
        <v>-222.5</v>
      </c>
      <c r="Z25" s="10"/>
      <c r="AA25" s="10"/>
      <c r="AB25" s="13">
        <v>535</v>
      </c>
      <c r="AC25" s="14">
        <v>518.62899999999991</v>
      </c>
      <c r="AD25" s="14">
        <v>518.62899999999991</v>
      </c>
      <c r="AE25" s="15"/>
      <c r="AF25" s="15"/>
      <c r="AG25" s="16" t="s">
        <v>33</v>
      </c>
    </row>
    <row r="26" spans="2:33" x14ac:dyDescent="0.2">
      <c r="B26" s="10"/>
      <c r="C26" s="56" t="s">
        <v>366</v>
      </c>
      <c r="D26" s="10">
        <v>32</v>
      </c>
      <c r="E26" s="10" t="s">
        <v>354</v>
      </c>
      <c r="F26" s="10">
        <v>89.6</v>
      </c>
      <c r="G26" s="10">
        <v>90</v>
      </c>
      <c r="H26" s="12">
        <v>0.97119999999999995</v>
      </c>
      <c r="I26" s="10"/>
      <c r="J26" s="10"/>
      <c r="K26" s="10">
        <v>250</v>
      </c>
      <c r="L26" s="10">
        <v>265</v>
      </c>
      <c r="M26" s="10">
        <v>275</v>
      </c>
      <c r="N26" s="10"/>
      <c r="O26" s="10">
        <v>275</v>
      </c>
      <c r="P26" s="10" t="s">
        <v>348</v>
      </c>
      <c r="Q26" s="10">
        <v>180</v>
      </c>
      <c r="R26" s="10">
        <v>190</v>
      </c>
      <c r="S26" s="10">
        <v>195</v>
      </c>
      <c r="T26" s="10"/>
      <c r="U26" s="10">
        <v>195</v>
      </c>
      <c r="V26" s="10">
        <v>470</v>
      </c>
      <c r="W26" s="24">
        <v>305</v>
      </c>
      <c r="X26" s="24">
        <v>335</v>
      </c>
      <c r="Y26" s="10">
        <v>-342.5</v>
      </c>
      <c r="Z26" s="10"/>
      <c r="AA26" s="10"/>
      <c r="AB26" s="13">
        <v>805</v>
      </c>
      <c r="AC26" s="14">
        <v>781.81599999999992</v>
      </c>
      <c r="AD26" s="14">
        <v>781.81599999999992</v>
      </c>
      <c r="AE26" s="15" t="s">
        <v>546</v>
      </c>
      <c r="AF26" s="15"/>
      <c r="AG26" s="16" t="s">
        <v>33</v>
      </c>
    </row>
    <row r="27" spans="2:33" x14ac:dyDescent="0.2">
      <c r="B27" s="10"/>
      <c r="C27" s="56" t="s">
        <v>368</v>
      </c>
      <c r="D27" s="10">
        <v>40</v>
      </c>
      <c r="E27" s="10" t="s">
        <v>369</v>
      </c>
      <c r="F27" s="10">
        <v>89.6</v>
      </c>
      <c r="G27" s="10">
        <v>90</v>
      </c>
      <c r="H27" s="12">
        <v>0.97119999999999995</v>
      </c>
      <c r="I27" s="10"/>
      <c r="J27" s="10"/>
      <c r="K27" s="10">
        <v>-215</v>
      </c>
      <c r="L27" s="10">
        <v>215</v>
      </c>
      <c r="M27" s="10">
        <v>-225</v>
      </c>
      <c r="N27" s="10"/>
      <c r="O27" s="10">
        <v>215</v>
      </c>
      <c r="P27" s="10" t="s">
        <v>77</v>
      </c>
      <c r="Q27" s="10">
        <v>125</v>
      </c>
      <c r="R27" s="10">
        <v>132.5</v>
      </c>
      <c r="S27" s="10">
        <v>-137.5</v>
      </c>
      <c r="T27" s="10"/>
      <c r="U27" s="10">
        <v>132.5</v>
      </c>
      <c r="V27" s="10">
        <v>347.5</v>
      </c>
      <c r="W27" s="24">
        <v>260</v>
      </c>
      <c r="X27" s="24">
        <v>270</v>
      </c>
      <c r="Y27" s="24">
        <v>290</v>
      </c>
      <c r="Z27" s="10"/>
      <c r="AA27" s="10"/>
      <c r="AB27" s="13">
        <v>637.5</v>
      </c>
      <c r="AC27" s="14">
        <v>619.14</v>
      </c>
      <c r="AD27" s="14">
        <v>619.14</v>
      </c>
      <c r="AE27" s="15" t="s">
        <v>549</v>
      </c>
      <c r="AF27" s="15"/>
      <c r="AG27" s="16" t="s">
        <v>33</v>
      </c>
    </row>
    <row r="28" spans="2:33" x14ac:dyDescent="0.2">
      <c r="B28" s="10"/>
      <c r="C28" s="56" t="s">
        <v>367</v>
      </c>
      <c r="D28" s="10">
        <v>33</v>
      </c>
      <c r="E28" s="10" t="s">
        <v>354</v>
      </c>
      <c r="F28" s="10">
        <v>89.9</v>
      </c>
      <c r="G28" s="10">
        <v>90</v>
      </c>
      <c r="H28" s="12">
        <v>0.96939999999999993</v>
      </c>
      <c r="I28" s="10"/>
      <c r="J28" s="10"/>
      <c r="K28" s="10">
        <v>235</v>
      </c>
      <c r="L28" s="10">
        <v>250</v>
      </c>
      <c r="M28" s="10">
        <v>-260</v>
      </c>
      <c r="N28" s="10"/>
      <c r="O28" s="10">
        <v>250</v>
      </c>
      <c r="P28" s="10"/>
      <c r="Q28" s="10">
        <v>145</v>
      </c>
      <c r="R28" s="10">
        <v>150</v>
      </c>
      <c r="S28" s="10">
        <v>-155</v>
      </c>
      <c r="T28" s="10"/>
      <c r="U28" s="10">
        <v>150</v>
      </c>
      <c r="V28" s="10">
        <v>400</v>
      </c>
      <c r="W28" s="24">
        <v>255</v>
      </c>
      <c r="X28" s="24">
        <v>270</v>
      </c>
      <c r="Y28" s="24">
        <v>280</v>
      </c>
      <c r="Z28" s="10"/>
      <c r="AA28" s="10"/>
      <c r="AB28" s="13">
        <v>680</v>
      </c>
      <c r="AC28" s="14">
        <v>659.19200000000001</v>
      </c>
      <c r="AD28" s="14">
        <v>659.19200000000001</v>
      </c>
      <c r="AE28" s="15" t="s">
        <v>548</v>
      </c>
      <c r="AF28" s="15"/>
      <c r="AG28" s="16" t="s">
        <v>33</v>
      </c>
    </row>
    <row r="29" spans="2:33" x14ac:dyDescent="0.2">
      <c r="B29" s="10"/>
      <c r="C29" s="56" t="s">
        <v>371</v>
      </c>
      <c r="D29" s="10">
        <v>75</v>
      </c>
      <c r="E29" s="10" t="s">
        <v>372</v>
      </c>
      <c r="F29" s="10">
        <v>83.1</v>
      </c>
      <c r="G29" s="10">
        <v>90</v>
      </c>
      <c r="H29" s="12">
        <v>1.0232000000000001</v>
      </c>
      <c r="I29" s="10"/>
      <c r="J29" s="10"/>
      <c r="K29" s="10">
        <v>145</v>
      </c>
      <c r="L29" s="10">
        <v>-155</v>
      </c>
      <c r="M29" s="10">
        <v>155</v>
      </c>
      <c r="N29" s="10"/>
      <c r="O29" s="10">
        <v>155</v>
      </c>
      <c r="P29" s="10" t="s">
        <v>77</v>
      </c>
      <c r="Q29" s="10">
        <v>-105</v>
      </c>
      <c r="R29" s="10">
        <v>105</v>
      </c>
      <c r="S29" s="10">
        <v>110</v>
      </c>
      <c r="T29" s="24">
        <v>112.5</v>
      </c>
      <c r="U29" s="10">
        <v>110</v>
      </c>
      <c r="V29" s="10">
        <v>265</v>
      </c>
      <c r="W29" s="24">
        <v>180</v>
      </c>
      <c r="X29" s="10">
        <v>-190</v>
      </c>
      <c r="Y29" s="24">
        <v>190</v>
      </c>
      <c r="Z29" s="10"/>
      <c r="AA29" s="10"/>
      <c r="AB29" s="13">
        <v>455</v>
      </c>
      <c r="AC29" s="14">
        <v>465.55600000000004</v>
      </c>
      <c r="AD29" s="14">
        <v>854.2952600000001</v>
      </c>
      <c r="AE29" s="15" t="s">
        <v>551</v>
      </c>
      <c r="AF29" s="15" t="s">
        <v>558</v>
      </c>
      <c r="AG29" s="16" t="s">
        <v>33</v>
      </c>
    </row>
    <row r="30" spans="2:33" x14ac:dyDescent="0.2">
      <c r="B30" s="10"/>
      <c r="C30" s="56" t="s">
        <v>335</v>
      </c>
      <c r="D30" s="10">
        <v>54</v>
      </c>
      <c r="E30" s="10" t="s">
        <v>336</v>
      </c>
      <c r="F30" s="10">
        <v>88.6</v>
      </c>
      <c r="G30" s="10">
        <v>90</v>
      </c>
      <c r="H30" s="12">
        <v>0.97860000000000003</v>
      </c>
      <c r="I30" s="10">
        <v>1</v>
      </c>
      <c r="J30" s="10" t="s">
        <v>42</v>
      </c>
      <c r="K30" s="10">
        <v>180</v>
      </c>
      <c r="L30" s="10">
        <v>195</v>
      </c>
      <c r="M30" s="10">
        <v>202.5</v>
      </c>
      <c r="N30" s="10"/>
      <c r="O30" s="10">
        <v>202.5</v>
      </c>
      <c r="P30" s="10" t="s">
        <v>58</v>
      </c>
      <c r="Q30" s="10">
        <v>90</v>
      </c>
      <c r="R30" s="10">
        <v>97.5</v>
      </c>
      <c r="S30" s="10">
        <v>105</v>
      </c>
      <c r="T30" s="10"/>
      <c r="U30" s="10">
        <v>105</v>
      </c>
      <c r="V30" s="10">
        <v>307.5</v>
      </c>
      <c r="W30" s="10">
        <v>230</v>
      </c>
      <c r="X30" s="10">
        <v>-240</v>
      </c>
      <c r="Z30" s="10"/>
      <c r="AA30" s="10">
        <v>230</v>
      </c>
      <c r="AB30" s="13">
        <v>537.5</v>
      </c>
      <c r="AC30" s="14">
        <v>525.99750000000006</v>
      </c>
      <c r="AD30" s="14">
        <v>633.30099000000007</v>
      </c>
      <c r="AE30" s="15" t="s">
        <v>535</v>
      </c>
      <c r="AF30" s="15"/>
      <c r="AG30" s="16" t="s">
        <v>33</v>
      </c>
    </row>
    <row r="31" spans="2:33" x14ac:dyDescent="0.2">
      <c r="B31" s="10"/>
      <c r="C31" s="56" t="s">
        <v>319</v>
      </c>
      <c r="D31" s="10">
        <v>60</v>
      </c>
      <c r="E31" s="10" t="s">
        <v>320</v>
      </c>
      <c r="F31" s="10">
        <v>88.6</v>
      </c>
      <c r="G31" s="10">
        <v>90</v>
      </c>
      <c r="H31" s="12">
        <v>0.97860000000000003</v>
      </c>
      <c r="I31" s="10">
        <v>5</v>
      </c>
      <c r="J31" s="10" t="s">
        <v>51</v>
      </c>
      <c r="K31" s="10">
        <v>157.5</v>
      </c>
      <c r="L31" s="10">
        <v>165</v>
      </c>
      <c r="M31" s="10">
        <v>-170</v>
      </c>
      <c r="N31" s="10"/>
      <c r="O31" s="10">
        <v>165</v>
      </c>
      <c r="P31" s="10" t="s">
        <v>58</v>
      </c>
      <c r="Q31" s="10">
        <v>80</v>
      </c>
      <c r="R31" s="10">
        <v>-87.5</v>
      </c>
      <c r="S31" s="10">
        <v>-87.5</v>
      </c>
      <c r="T31" s="10"/>
      <c r="U31" s="10">
        <v>80</v>
      </c>
      <c r="V31" s="10">
        <v>245</v>
      </c>
      <c r="W31" s="10">
        <v>200</v>
      </c>
      <c r="X31" s="10">
        <v>210</v>
      </c>
      <c r="Y31" s="10">
        <v>-220</v>
      </c>
      <c r="Z31" s="10"/>
      <c r="AA31" s="10">
        <v>210</v>
      </c>
      <c r="AB31" s="13">
        <v>455</v>
      </c>
      <c r="AC31" s="14">
        <v>445.26300000000003</v>
      </c>
      <c r="AD31" s="14">
        <v>596.65242000000012</v>
      </c>
      <c r="AE31" s="15" t="s">
        <v>536</v>
      </c>
      <c r="AF31" s="15"/>
      <c r="AG31" s="16" t="s">
        <v>33</v>
      </c>
    </row>
    <row r="32" spans="2:33" x14ac:dyDescent="0.2">
      <c r="B32" s="10"/>
      <c r="C32" s="56" t="s">
        <v>347</v>
      </c>
      <c r="D32" s="10">
        <v>40</v>
      </c>
      <c r="E32" s="10" t="s">
        <v>329</v>
      </c>
      <c r="F32" s="10">
        <v>89</v>
      </c>
      <c r="G32" s="10">
        <v>90</v>
      </c>
      <c r="H32" s="12">
        <v>0.97599999999999998</v>
      </c>
      <c r="I32" s="10">
        <v>17</v>
      </c>
      <c r="J32" s="10" t="s">
        <v>138</v>
      </c>
      <c r="K32" s="10">
        <v>190</v>
      </c>
      <c r="L32" s="10">
        <v>200</v>
      </c>
      <c r="M32" s="10">
        <v>212.5</v>
      </c>
      <c r="N32" s="10"/>
      <c r="O32" s="10">
        <v>212.5</v>
      </c>
      <c r="P32" s="10" t="s">
        <v>348</v>
      </c>
      <c r="Q32" s="10">
        <v>127.5</v>
      </c>
      <c r="R32" s="10">
        <v>132.5</v>
      </c>
      <c r="S32" s="10">
        <v>-140</v>
      </c>
      <c r="T32" s="10"/>
      <c r="U32" s="10">
        <v>132.5</v>
      </c>
      <c r="V32" s="10">
        <v>345</v>
      </c>
      <c r="W32" s="10">
        <v>220</v>
      </c>
      <c r="X32" s="10">
        <v>235</v>
      </c>
      <c r="Y32" s="10">
        <v>-247.5</v>
      </c>
      <c r="Z32" s="10"/>
      <c r="AA32" s="10">
        <v>235</v>
      </c>
      <c r="AB32" s="13">
        <v>580</v>
      </c>
      <c r="AC32" s="14">
        <v>566.08000000000004</v>
      </c>
      <c r="AD32" s="14">
        <v>566.08000000000004</v>
      </c>
      <c r="AE32" s="15" t="s">
        <v>537</v>
      </c>
      <c r="AF32" s="15"/>
      <c r="AG32" s="16" t="s">
        <v>33</v>
      </c>
    </row>
    <row r="33" spans="2:33" x14ac:dyDescent="0.2">
      <c r="B33" s="10"/>
      <c r="C33" s="56" t="s">
        <v>333</v>
      </c>
      <c r="D33" s="10"/>
      <c r="E33" s="10" t="s">
        <v>322</v>
      </c>
      <c r="F33" s="10">
        <v>91.2</v>
      </c>
      <c r="G33" s="10">
        <v>100</v>
      </c>
      <c r="H33" s="12">
        <v>0.96019999999999994</v>
      </c>
      <c r="I33" s="10">
        <v>80</v>
      </c>
      <c r="J33" s="10" t="s">
        <v>86</v>
      </c>
      <c r="K33" s="10">
        <v>220</v>
      </c>
      <c r="L33" s="10">
        <v>240</v>
      </c>
      <c r="M33" s="10">
        <v>260</v>
      </c>
      <c r="N33" s="10"/>
      <c r="O33" s="10">
        <v>260</v>
      </c>
      <c r="P33" s="10" t="s">
        <v>77</v>
      </c>
      <c r="Q33" s="10">
        <v>170</v>
      </c>
      <c r="R33" s="10">
        <v>195</v>
      </c>
      <c r="S33" s="10">
        <v>205</v>
      </c>
      <c r="T33" s="10"/>
      <c r="U33" s="10">
        <v>205</v>
      </c>
      <c r="V33" s="10">
        <v>465</v>
      </c>
      <c r="W33" s="10">
        <v>300</v>
      </c>
      <c r="X33" s="10">
        <v>330</v>
      </c>
      <c r="Y33" s="10">
        <v>370</v>
      </c>
      <c r="Z33" s="10"/>
      <c r="AA33" s="10">
        <v>370</v>
      </c>
      <c r="AB33" s="13">
        <v>835</v>
      </c>
      <c r="AC33" s="14">
        <v>801.76699999999994</v>
      </c>
      <c r="AD33" s="14">
        <v>801.77</v>
      </c>
      <c r="AE33" s="15" t="s">
        <v>542</v>
      </c>
      <c r="AF33" s="15" t="s">
        <v>334</v>
      </c>
      <c r="AG33" s="16" t="s">
        <v>33</v>
      </c>
    </row>
    <row r="34" spans="2:33" x14ac:dyDescent="0.2">
      <c r="B34" s="10"/>
      <c r="C34" s="56" t="s">
        <v>330</v>
      </c>
      <c r="D34" s="10">
        <v>26</v>
      </c>
      <c r="E34" s="10" t="s">
        <v>322</v>
      </c>
      <c r="F34" s="10">
        <v>97.1</v>
      </c>
      <c r="G34" s="10">
        <v>100</v>
      </c>
      <c r="H34" s="12">
        <v>0.92660000000000009</v>
      </c>
      <c r="I34" s="10">
        <v>8</v>
      </c>
      <c r="J34" s="10" t="s">
        <v>51</v>
      </c>
      <c r="K34" s="10">
        <v>265</v>
      </c>
      <c r="L34" s="10">
        <v>280</v>
      </c>
      <c r="M34" s="10">
        <v>290</v>
      </c>
      <c r="N34" s="10"/>
      <c r="O34" s="10">
        <v>290</v>
      </c>
      <c r="P34" s="10" t="s">
        <v>56</v>
      </c>
      <c r="Q34" s="10">
        <v>175</v>
      </c>
      <c r="R34" s="10">
        <v>185</v>
      </c>
      <c r="S34" s="10">
        <v>190</v>
      </c>
      <c r="T34" s="10"/>
      <c r="U34" s="10">
        <v>190</v>
      </c>
      <c r="V34" s="10">
        <v>480</v>
      </c>
      <c r="W34" s="10">
        <v>265</v>
      </c>
      <c r="X34" s="10">
        <v>275</v>
      </c>
      <c r="Y34" s="10">
        <v>290</v>
      </c>
      <c r="Z34" s="10"/>
      <c r="AA34" s="10">
        <v>290</v>
      </c>
      <c r="AB34" s="13">
        <v>770</v>
      </c>
      <c r="AC34" s="14">
        <v>713.48200000000008</v>
      </c>
      <c r="AD34" s="14">
        <v>713.48200000000008</v>
      </c>
      <c r="AE34" s="15" t="s">
        <v>538</v>
      </c>
      <c r="AF34" s="15"/>
      <c r="AG34" s="16" t="s">
        <v>33</v>
      </c>
    </row>
    <row r="35" spans="2:33" x14ac:dyDescent="0.2">
      <c r="B35" s="10"/>
      <c r="C35" s="56" t="s">
        <v>331</v>
      </c>
      <c r="D35" s="10">
        <v>36</v>
      </c>
      <c r="E35" s="10" t="s">
        <v>322</v>
      </c>
      <c r="F35" s="10">
        <v>99.6</v>
      </c>
      <c r="G35" s="10">
        <v>100</v>
      </c>
      <c r="H35" s="12">
        <v>0.91660000000000008</v>
      </c>
      <c r="I35" s="10">
        <v>7</v>
      </c>
      <c r="J35" s="10" t="s">
        <v>332</v>
      </c>
      <c r="K35" s="10">
        <v>235</v>
      </c>
      <c r="L35" s="10">
        <v>250</v>
      </c>
      <c r="M35" s="10">
        <v>262.5</v>
      </c>
      <c r="N35" s="10"/>
      <c r="O35" s="10">
        <v>262.5</v>
      </c>
      <c r="P35" s="10" t="s">
        <v>126</v>
      </c>
      <c r="Q35" s="10">
        <v>140</v>
      </c>
      <c r="R35" s="10">
        <v>150</v>
      </c>
      <c r="S35" s="10">
        <v>155</v>
      </c>
      <c r="T35" s="10"/>
      <c r="U35" s="10">
        <v>155</v>
      </c>
      <c r="V35" s="10">
        <v>417.5</v>
      </c>
      <c r="W35" s="10">
        <v>280</v>
      </c>
      <c r="X35" s="10">
        <v>300</v>
      </c>
      <c r="Y35" s="10">
        <v>310</v>
      </c>
      <c r="Z35" s="10"/>
      <c r="AA35" s="10">
        <v>310</v>
      </c>
      <c r="AB35" s="13">
        <v>727.5</v>
      </c>
      <c r="AC35" s="14">
        <v>666.82650000000001</v>
      </c>
      <c r="AD35" s="14">
        <v>666.82650000000001</v>
      </c>
      <c r="AE35" s="15" t="s">
        <v>539</v>
      </c>
      <c r="AF35" s="15"/>
      <c r="AG35" s="16" t="s">
        <v>33</v>
      </c>
    </row>
    <row r="36" spans="2:33" x14ac:dyDescent="0.2">
      <c r="B36" s="10"/>
      <c r="C36" s="56" t="s">
        <v>321</v>
      </c>
      <c r="D36" s="10">
        <v>25</v>
      </c>
      <c r="E36" s="10" t="s">
        <v>322</v>
      </c>
      <c r="F36" s="10">
        <v>95.8</v>
      </c>
      <c r="G36" s="10">
        <v>100</v>
      </c>
      <c r="H36" s="12">
        <v>0.93280000000000007</v>
      </c>
      <c r="I36" s="10">
        <v>4</v>
      </c>
      <c r="J36" s="10" t="s">
        <v>51</v>
      </c>
      <c r="K36" s="10">
        <v>190</v>
      </c>
      <c r="L36" s="10">
        <v>210</v>
      </c>
      <c r="M36" s="10">
        <v>215</v>
      </c>
      <c r="N36" s="10"/>
      <c r="O36" s="10">
        <v>215</v>
      </c>
      <c r="P36" s="10" t="s">
        <v>56</v>
      </c>
      <c r="Q36" s="10">
        <v>155</v>
      </c>
      <c r="R36" s="10">
        <v>160</v>
      </c>
      <c r="S36" s="10">
        <v>-165</v>
      </c>
      <c r="T36" s="10"/>
      <c r="U36" s="10">
        <v>160</v>
      </c>
      <c r="V36" s="10">
        <v>375</v>
      </c>
      <c r="W36" s="10">
        <v>210</v>
      </c>
      <c r="X36" s="10">
        <v>235</v>
      </c>
      <c r="Y36" s="10">
        <v>-242.5</v>
      </c>
      <c r="Z36" s="10"/>
      <c r="AA36" s="10">
        <v>235</v>
      </c>
      <c r="AB36" s="13">
        <v>610</v>
      </c>
      <c r="AC36" s="14">
        <v>569.00800000000004</v>
      </c>
      <c r="AD36" s="14">
        <v>569.00800000000004</v>
      </c>
      <c r="AE36" s="15"/>
      <c r="AF36" s="15"/>
      <c r="AG36" s="16" t="s">
        <v>33</v>
      </c>
    </row>
    <row r="37" spans="2:33" x14ac:dyDescent="0.2">
      <c r="B37" s="10"/>
      <c r="C37" s="56" t="s">
        <v>377</v>
      </c>
      <c r="D37" s="10">
        <v>46</v>
      </c>
      <c r="E37" s="10" t="s">
        <v>359</v>
      </c>
      <c r="F37" s="10">
        <v>96.9</v>
      </c>
      <c r="G37" s="10">
        <v>100</v>
      </c>
      <c r="H37" s="12">
        <v>0.9274</v>
      </c>
      <c r="I37" s="10"/>
      <c r="J37" s="10"/>
      <c r="K37" s="10">
        <v>170</v>
      </c>
      <c r="L37" s="10">
        <v>-180</v>
      </c>
      <c r="M37" s="10"/>
      <c r="N37" s="10"/>
      <c r="O37" s="10">
        <v>170</v>
      </c>
      <c r="P37" s="10" t="s">
        <v>577</v>
      </c>
      <c r="Q37" s="10">
        <v>170</v>
      </c>
      <c r="R37" s="10">
        <v>177.5</v>
      </c>
      <c r="S37" s="10">
        <v>180</v>
      </c>
      <c r="T37" s="10"/>
      <c r="U37" s="10">
        <v>180</v>
      </c>
      <c r="V37" s="10">
        <v>350</v>
      </c>
      <c r="W37" s="24">
        <v>200</v>
      </c>
      <c r="X37" s="24">
        <v>215</v>
      </c>
      <c r="Z37" s="10"/>
      <c r="AA37" s="10"/>
      <c r="AB37" s="13">
        <v>565</v>
      </c>
      <c r="AC37" s="14">
        <v>523.98099999999999</v>
      </c>
      <c r="AD37" s="14">
        <v>559.61170800000002</v>
      </c>
      <c r="AE37" s="15" t="s">
        <v>553</v>
      </c>
      <c r="AF37" s="15"/>
      <c r="AG37" s="16" t="s">
        <v>33</v>
      </c>
    </row>
    <row r="38" spans="2:33" x14ac:dyDescent="0.2">
      <c r="B38" s="10"/>
      <c r="C38" s="56" t="s">
        <v>376</v>
      </c>
      <c r="D38" s="10">
        <v>37</v>
      </c>
      <c r="E38" s="10" t="s">
        <v>354</v>
      </c>
      <c r="F38" s="10">
        <v>99.7</v>
      </c>
      <c r="G38" s="10">
        <v>100</v>
      </c>
      <c r="H38" s="12">
        <v>0.91620000000000001</v>
      </c>
      <c r="I38" s="10"/>
      <c r="J38" s="10"/>
      <c r="K38" s="10">
        <v>-365</v>
      </c>
      <c r="L38" s="10">
        <v>365</v>
      </c>
      <c r="M38" s="10">
        <v>377.5</v>
      </c>
      <c r="N38" s="10"/>
      <c r="O38" s="10">
        <v>377.5</v>
      </c>
      <c r="P38" s="10" t="s">
        <v>56</v>
      </c>
      <c r="Q38" s="10">
        <v>192.5</v>
      </c>
      <c r="R38" s="10">
        <v>210</v>
      </c>
      <c r="S38" s="10">
        <v>-217.5</v>
      </c>
      <c r="T38" s="10"/>
      <c r="U38" s="10">
        <v>210</v>
      </c>
      <c r="V38" s="10">
        <v>587.5</v>
      </c>
      <c r="W38" s="24">
        <v>320</v>
      </c>
      <c r="X38" s="10">
        <v>-340</v>
      </c>
      <c r="Y38" s="10">
        <v>-340</v>
      </c>
      <c r="Z38" s="10"/>
      <c r="AA38" s="10"/>
      <c r="AB38" s="13">
        <v>907.5</v>
      </c>
      <c r="AC38" s="14">
        <v>831.45150000000001</v>
      </c>
      <c r="AD38" s="14">
        <v>831.45150000000001</v>
      </c>
      <c r="AE38" s="15" t="s">
        <v>552</v>
      </c>
      <c r="AF38" s="15"/>
      <c r="AG38" s="16" t="s">
        <v>33</v>
      </c>
    </row>
    <row r="39" spans="2:33" x14ac:dyDescent="0.2">
      <c r="B39" s="10"/>
      <c r="C39" s="56" t="s">
        <v>373</v>
      </c>
      <c r="D39" s="10">
        <v>28</v>
      </c>
      <c r="E39" s="10" t="s">
        <v>354</v>
      </c>
      <c r="F39" s="10">
        <v>97.6</v>
      </c>
      <c r="G39" s="10">
        <v>100</v>
      </c>
      <c r="H39" s="12">
        <v>0.92460000000000009</v>
      </c>
      <c r="I39" s="10"/>
      <c r="J39" s="10"/>
      <c r="K39" s="10">
        <v>-245</v>
      </c>
      <c r="L39" s="10">
        <v>245</v>
      </c>
      <c r="M39" s="10">
        <v>-255</v>
      </c>
      <c r="N39" s="10"/>
      <c r="O39" s="10">
        <v>245</v>
      </c>
      <c r="P39" s="10" t="s">
        <v>339</v>
      </c>
      <c r="Q39" s="10">
        <v>140</v>
      </c>
      <c r="R39" s="10">
        <v>150</v>
      </c>
      <c r="S39" s="10"/>
      <c r="T39" s="10"/>
      <c r="U39" s="10">
        <v>150</v>
      </c>
      <c r="V39" s="10">
        <v>395</v>
      </c>
      <c r="W39" s="24">
        <v>260</v>
      </c>
      <c r="X39" s="10">
        <v>-280</v>
      </c>
      <c r="Z39" s="10"/>
      <c r="AA39" s="10"/>
      <c r="AB39" s="13">
        <v>655</v>
      </c>
      <c r="AC39" s="14">
        <v>605.61300000000006</v>
      </c>
      <c r="AD39" s="14">
        <v>605.61300000000006</v>
      </c>
      <c r="AE39" s="15"/>
      <c r="AF39" s="15"/>
      <c r="AG39" s="16" t="s">
        <v>33</v>
      </c>
    </row>
    <row r="40" spans="2:33" x14ac:dyDescent="0.2">
      <c r="B40" s="10"/>
      <c r="C40" s="56" t="s">
        <v>317</v>
      </c>
      <c r="D40" s="10">
        <v>49</v>
      </c>
      <c r="E40" s="10" t="s">
        <v>318</v>
      </c>
      <c r="F40" s="10">
        <v>99.9</v>
      </c>
      <c r="G40" s="10">
        <v>100</v>
      </c>
      <c r="H40" s="12">
        <v>0.91539999999999999</v>
      </c>
      <c r="I40" s="10">
        <v>3</v>
      </c>
      <c r="J40" s="10" t="s">
        <v>102</v>
      </c>
      <c r="K40" s="10">
        <v>180</v>
      </c>
      <c r="L40" s="10">
        <v>200</v>
      </c>
      <c r="M40" s="10">
        <v>210</v>
      </c>
      <c r="N40" s="10"/>
      <c r="O40" s="10">
        <v>210</v>
      </c>
      <c r="P40" s="10" t="s">
        <v>46</v>
      </c>
      <c r="Q40" s="10">
        <v>140</v>
      </c>
      <c r="R40" s="10">
        <v>150</v>
      </c>
      <c r="S40" s="10">
        <v>-160</v>
      </c>
      <c r="T40" s="10"/>
      <c r="U40" s="10">
        <v>150</v>
      </c>
      <c r="V40" s="10">
        <v>360</v>
      </c>
      <c r="W40" s="10">
        <v>200</v>
      </c>
      <c r="X40" s="10">
        <v>210</v>
      </c>
      <c r="Y40" s="10">
        <v>-220</v>
      </c>
      <c r="Z40" s="10"/>
      <c r="AA40" s="10">
        <v>210</v>
      </c>
      <c r="AB40" s="13">
        <v>570</v>
      </c>
      <c r="AC40" s="14">
        <v>521.77800000000002</v>
      </c>
      <c r="AD40" s="14">
        <v>580.73891400000002</v>
      </c>
      <c r="AE40" s="15" t="s">
        <v>540</v>
      </c>
      <c r="AF40" s="15"/>
      <c r="AG40" s="16" t="s">
        <v>33</v>
      </c>
    </row>
    <row r="41" spans="2:33" x14ac:dyDescent="0.2">
      <c r="B41" s="10"/>
      <c r="C41" s="56" t="s">
        <v>374</v>
      </c>
      <c r="D41" s="10">
        <v>29</v>
      </c>
      <c r="E41" s="10" t="s">
        <v>354</v>
      </c>
      <c r="F41" s="10">
        <v>98.2</v>
      </c>
      <c r="G41" s="10">
        <v>100</v>
      </c>
      <c r="H41" s="12">
        <v>0.92220000000000002</v>
      </c>
      <c r="I41" s="10"/>
      <c r="J41" s="10"/>
      <c r="K41" s="10">
        <v>260</v>
      </c>
      <c r="L41" s="10">
        <v>275</v>
      </c>
      <c r="M41" s="10">
        <v>-282.5</v>
      </c>
      <c r="N41" s="10"/>
      <c r="O41" s="10">
        <v>275</v>
      </c>
      <c r="P41" s="10" t="s">
        <v>339</v>
      </c>
      <c r="Q41" s="10">
        <v>145</v>
      </c>
      <c r="R41" s="10">
        <v>152.5</v>
      </c>
      <c r="S41" s="10">
        <v>-157.5</v>
      </c>
      <c r="T41" s="10"/>
      <c r="U41" s="10">
        <v>152.5</v>
      </c>
      <c r="V41" s="10">
        <v>427.5</v>
      </c>
      <c r="W41" s="24">
        <v>245</v>
      </c>
      <c r="X41" s="24">
        <v>265</v>
      </c>
      <c r="Y41" s="10">
        <v>-270</v>
      </c>
      <c r="Z41" s="10"/>
      <c r="AA41" s="10"/>
      <c r="AB41" s="13">
        <v>692.5</v>
      </c>
      <c r="AC41" s="14">
        <v>638.62350000000004</v>
      </c>
      <c r="AD41" s="14">
        <v>638.62350000000004</v>
      </c>
      <c r="AE41" s="15" t="s">
        <v>556</v>
      </c>
      <c r="AF41" s="15"/>
      <c r="AG41" s="16" t="s">
        <v>33</v>
      </c>
    </row>
    <row r="42" spans="2:33" x14ac:dyDescent="0.2">
      <c r="B42" s="10"/>
      <c r="C42" s="56" t="s">
        <v>378</v>
      </c>
      <c r="D42" s="10">
        <v>67</v>
      </c>
      <c r="E42" s="10" t="s">
        <v>379</v>
      </c>
      <c r="F42" s="10">
        <v>99</v>
      </c>
      <c r="G42" s="10">
        <v>100</v>
      </c>
      <c r="H42" s="12">
        <v>0.91900000000000004</v>
      </c>
      <c r="I42" s="10"/>
      <c r="J42" s="10"/>
      <c r="K42" s="10">
        <v>140</v>
      </c>
      <c r="L42" s="10">
        <v>160</v>
      </c>
      <c r="M42" s="10"/>
      <c r="N42" s="10"/>
      <c r="O42" s="10">
        <v>160</v>
      </c>
      <c r="P42" s="10" t="s">
        <v>77</v>
      </c>
      <c r="Q42" s="10">
        <v>90</v>
      </c>
      <c r="R42" s="10">
        <v>105</v>
      </c>
      <c r="S42" s="10">
        <v>-110</v>
      </c>
      <c r="T42" s="10"/>
      <c r="U42" s="10">
        <v>105</v>
      </c>
      <c r="V42" s="10">
        <v>265</v>
      </c>
      <c r="W42" s="24">
        <v>155</v>
      </c>
      <c r="X42" s="24">
        <v>192.5</v>
      </c>
      <c r="Z42" s="10"/>
      <c r="AA42" s="10"/>
      <c r="AB42" s="13">
        <v>457.5</v>
      </c>
      <c r="AC42" s="14">
        <v>420.4425</v>
      </c>
      <c r="AD42" s="14">
        <v>648.74277749999999</v>
      </c>
      <c r="AE42" s="15" t="s">
        <v>554</v>
      </c>
      <c r="AF42" s="15"/>
      <c r="AG42" s="16" t="s">
        <v>33</v>
      </c>
    </row>
    <row r="43" spans="2:33" x14ac:dyDescent="0.2">
      <c r="B43" s="10"/>
      <c r="C43" s="56" t="s">
        <v>328</v>
      </c>
      <c r="D43" s="10">
        <v>43</v>
      </c>
      <c r="E43" s="10" t="s">
        <v>329</v>
      </c>
      <c r="F43" s="10">
        <v>98.9</v>
      </c>
      <c r="G43" s="10">
        <v>100</v>
      </c>
      <c r="H43" s="12">
        <v>0.9194</v>
      </c>
      <c r="I43" s="10">
        <v>6</v>
      </c>
      <c r="J43" s="10" t="s">
        <v>31</v>
      </c>
      <c r="K43" s="10">
        <v>105</v>
      </c>
      <c r="L43" s="10"/>
      <c r="M43" s="10"/>
      <c r="N43" s="10"/>
      <c r="O43" s="10">
        <v>105</v>
      </c>
      <c r="P43" s="10" t="s">
        <v>32</v>
      </c>
      <c r="Q43" s="10">
        <v>140</v>
      </c>
      <c r="R43" s="10">
        <v>145</v>
      </c>
      <c r="S43" s="10">
        <v>-150</v>
      </c>
      <c r="T43" s="10"/>
      <c r="U43" s="10">
        <v>145</v>
      </c>
      <c r="V43" s="10">
        <v>250</v>
      </c>
      <c r="W43" s="10">
        <v>225</v>
      </c>
      <c r="X43" s="10">
        <v>245</v>
      </c>
      <c r="Y43" s="10">
        <v>260</v>
      </c>
      <c r="Z43" s="10"/>
      <c r="AA43" s="10">
        <v>260</v>
      </c>
      <c r="AB43" s="13">
        <v>510</v>
      </c>
      <c r="AC43" s="14">
        <v>468.89400000000001</v>
      </c>
      <c r="AD43" s="14">
        <v>483.42971399999999</v>
      </c>
      <c r="AE43" s="15" t="s">
        <v>541</v>
      </c>
      <c r="AF43" s="15"/>
      <c r="AG43" s="16" t="s">
        <v>33</v>
      </c>
    </row>
    <row r="44" spans="2:33" x14ac:dyDescent="0.2">
      <c r="B44" s="10"/>
      <c r="C44" s="56" t="s">
        <v>375</v>
      </c>
      <c r="D44" s="10">
        <v>33</v>
      </c>
      <c r="E44" s="10" t="s">
        <v>354</v>
      </c>
      <c r="F44" s="10">
        <v>96.1</v>
      </c>
      <c r="G44" s="10">
        <v>100</v>
      </c>
      <c r="H44" s="12">
        <v>0.91500000000000004</v>
      </c>
      <c r="I44" s="10"/>
      <c r="J44" s="10"/>
      <c r="K44" s="10">
        <v>-340</v>
      </c>
      <c r="L44" s="10">
        <v>355</v>
      </c>
      <c r="M44" s="10">
        <v>-367.5</v>
      </c>
      <c r="N44" s="10"/>
      <c r="O44" s="10">
        <v>355</v>
      </c>
      <c r="P44" s="10" t="s">
        <v>339</v>
      </c>
      <c r="Q44" s="10">
        <v>165</v>
      </c>
      <c r="R44" s="10">
        <v>185</v>
      </c>
      <c r="S44" s="10">
        <v>187.5</v>
      </c>
      <c r="T44" s="10"/>
      <c r="U44" s="10">
        <v>187.5</v>
      </c>
      <c r="V44" s="10">
        <v>542.5</v>
      </c>
      <c r="W44" s="24">
        <v>295</v>
      </c>
      <c r="X44" s="24">
        <v>320</v>
      </c>
      <c r="Y44" s="10">
        <v>-330</v>
      </c>
      <c r="Z44" s="10"/>
      <c r="AA44" s="10"/>
      <c r="AB44" s="13">
        <v>862.5</v>
      </c>
      <c r="AC44" s="14">
        <v>789.1875</v>
      </c>
      <c r="AD44" s="14">
        <v>789.1875</v>
      </c>
      <c r="AE44" s="15" t="s">
        <v>555</v>
      </c>
      <c r="AF44" s="15"/>
      <c r="AG44" s="16" t="s">
        <v>33</v>
      </c>
    </row>
    <row r="45" spans="2:33" x14ac:dyDescent="0.2">
      <c r="B45" s="10"/>
      <c r="C45" s="56"/>
      <c r="D45" s="10"/>
      <c r="E45" s="10"/>
      <c r="F45" s="10"/>
      <c r="G45" s="10"/>
      <c r="H45" s="12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Z45" s="10"/>
      <c r="AA45" s="10"/>
      <c r="AB45" s="13"/>
      <c r="AC45" s="14"/>
      <c r="AD45" s="14"/>
      <c r="AE45" s="15"/>
      <c r="AF45" s="15"/>
      <c r="AG45" s="14"/>
    </row>
    <row r="46" spans="2:33" x14ac:dyDescent="0.2">
      <c r="B46" s="10"/>
      <c r="C46" s="11"/>
      <c r="D46" s="10"/>
      <c r="E46" s="10"/>
      <c r="F46" s="10"/>
      <c r="G46" s="10"/>
      <c r="H46" s="12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Z46" s="10"/>
      <c r="AA46" s="10"/>
      <c r="AB46" s="13"/>
      <c r="AC46" s="14"/>
      <c r="AD46" s="14"/>
      <c r="AE46" s="15"/>
      <c r="AF46" s="15"/>
      <c r="AG46" s="14"/>
    </row>
    <row r="47" spans="2:33" x14ac:dyDescent="0.2">
      <c r="B47" s="10"/>
      <c r="C47" s="11"/>
      <c r="D47" s="10"/>
      <c r="E47" s="10"/>
      <c r="F47" s="10"/>
      <c r="G47" s="10"/>
      <c r="H47" s="12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Z47" s="10"/>
      <c r="AA47" s="10"/>
      <c r="AB47" s="13"/>
      <c r="AC47" s="14"/>
      <c r="AD47" s="14"/>
      <c r="AE47" s="15"/>
      <c r="AF47" s="15"/>
      <c r="AG47" s="14"/>
    </row>
    <row r="48" spans="2:33" x14ac:dyDescent="0.2">
      <c r="B48" s="10"/>
      <c r="C48" s="11"/>
      <c r="D48" s="10"/>
      <c r="E48" s="10"/>
      <c r="F48" s="10"/>
      <c r="G48" s="10"/>
      <c r="H48" s="12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Z48" s="10"/>
      <c r="AA48" s="10"/>
      <c r="AB48" s="13"/>
      <c r="AC48" s="14"/>
      <c r="AD48" s="14"/>
      <c r="AE48" s="15"/>
      <c r="AF48" s="15"/>
      <c r="AG48" s="14"/>
    </row>
    <row r="49" spans="2:33" x14ac:dyDescent="0.2">
      <c r="B49" s="10"/>
      <c r="C49" s="11"/>
      <c r="D49" s="10"/>
      <c r="E49" s="10"/>
      <c r="F49" s="10"/>
      <c r="G49" s="10"/>
      <c r="H49" s="12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Z49" s="10"/>
      <c r="AA49" s="10"/>
      <c r="AB49" s="13"/>
      <c r="AC49" s="14"/>
      <c r="AD49" s="14"/>
      <c r="AE49" s="15"/>
      <c r="AF49" s="15"/>
      <c r="AG49" s="14"/>
    </row>
    <row r="50" spans="2:33" x14ac:dyDescent="0.2">
      <c r="B50" s="10"/>
      <c r="C50" s="11"/>
      <c r="D50" s="10"/>
      <c r="E50" s="10"/>
      <c r="F50" s="10"/>
      <c r="G50" s="10"/>
      <c r="H50" s="12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Z50" s="10"/>
      <c r="AA50" s="10"/>
      <c r="AB50" s="13"/>
      <c r="AC50" s="14"/>
      <c r="AD50" s="14"/>
      <c r="AE50" s="15"/>
      <c r="AF50" s="15"/>
      <c r="AG50" s="14"/>
    </row>
    <row r="51" spans="2:33" x14ac:dyDescent="0.2">
      <c r="B51" s="10"/>
      <c r="C51" s="11"/>
      <c r="D51" s="10"/>
      <c r="E51" s="10"/>
      <c r="F51" s="10"/>
      <c r="G51" s="10"/>
      <c r="H51" s="12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Z51" s="10"/>
      <c r="AA51" s="10"/>
      <c r="AB51" s="13"/>
      <c r="AC51" s="14"/>
      <c r="AD51" s="14"/>
      <c r="AE51" s="15"/>
      <c r="AF51" s="15"/>
      <c r="AG51" s="14"/>
    </row>
    <row r="52" spans="2:33" x14ac:dyDescent="0.2">
      <c r="B52" s="10"/>
      <c r="C52" s="11"/>
      <c r="D52" s="10"/>
      <c r="E52" s="10"/>
      <c r="F52" s="10"/>
      <c r="G52" s="10"/>
      <c r="H52" s="12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Z52" s="10"/>
      <c r="AA52" s="10"/>
      <c r="AB52" s="13"/>
      <c r="AC52" s="14"/>
      <c r="AD52" s="14"/>
      <c r="AE52" s="15"/>
      <c r="AF52" s="15"/>
      <c r="AG52" s="14"/>
    </row>
    <row r="53" spans="2:33" x14ac:dyDescent="0.2">
      <c r="B53" s="10"/>
      <c r="C53" s="11"/>
      <c r="D53" s="10"/>
      <c r="E53" s="10"/>
      <c r="F53" s="10"/>
      <c r="G53" s="10"/>
      <c r="H53" s="12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Z53" s="10"/>
      <c r="AA53" s="10"/>
      <c r="AB53" s="13"/>
      <c r="AC53" s="14"/>
      <c r="AD53" s="14"/>
      <c r="AE53" s="15"/>
      <c r="AF53" s="15"/>
      <c r="AG53" s="14"/>
    </row>
    <row r="54" spans="2:33" x14ac:dyDescent="0.2">
      <c r="B54" s="10"/>
      <c r="C54" s="11"/>
      <c r="D54" s="10"/>
      <c r="E54" s="10"/>
      <c r="F54" s="10"/>
      <c r="G54" s="10"/>
      <c r="H54" s="12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Z54" s="10"/>
      <c r="AA54" s="10"/>
      <c r="AB54" s="13"/>
      <c r="AC54" s="14"/>
      <c r="AD54" s="14"/>
      <c r="AE54" s="15"/>
      <c r="AF54" s="15"/>
      <c r="AG54" s="14"/>
    </row>
    <row r="55" spans="2:33" x14ac:dyDescent="0.2">
      <c r="B55" s="10"/>
      <c r="C55" s="11"/>
      <c r="D55" s="10"/>
      <c r="E55" s="10"/>
      <c r="F55" s="10"/>
      <c r="G55" s="10"/>
      <c r="H55" s="12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Z55" s="10"/>
      <c r="AA55" s="10"/>
      <c r="AB55" s="13"/>
      <c r="AC55" s="14"/>
      <c r="AD55" s="14"/>
      <c r="AE55" s="15"/>
      <c r="AF55" s="15"/>
      <c r="AG55" s="14"/>
    </row>
    <row r="56" spans="2:33" x14ac:dyDescent="0.2">
      <c r="B56" s="10"/>
      <c r="C56" s="11"/>
      <c r="D56" s="10"/>
      <c r="E56" s="10"/>
      <c r="F56" s="10"/>
      <c r="G56" s="10"/>
      <c r="H56" s="12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Z56" s="10"/>
      <c r="AA56" s="10"/>
      <c r="AB56" s="13"/>
      <c r="AC56" s="14"/>
      <c r="AD56" s="14"/>
      <c r="AE56" s="15"/>
      <c r="AF56" s="15"/>
      <c r="AG56" s="14"/>
    </row>
    <row r="57" spans="2:33" x14ac:dyDescent="0.2">
      <c r="B57" s="10"/>
      <c r="C57" s="11"/>
      <c r="D57" s="10"/>
      <c r="E57" s="10"/>
      <c r="F57" s="10"/>
      <c r="G57" s="10"/>
      <c r="H57" s="12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Z57" s="10"/>
      <c r="AA57" s="10"/>
      <c r="AB57" s="13"/>
      <c r="AC57" s="14"/>
      <c r="AD57" s="14"/>
      <c r="AE57" s="15"/>
      <c r="AF57" s="15"/>
      <c r="AG57" s="14"/>
    </row>
    <row r="58" spans="2:33" x14ac:dyDescent="0.2">
      <c r="B58" s="10"/>
      <c r="C58" s="11"/>
      <c r="D58" s="10"/>
      <c r="E58" s="10"/>
      <c r="F58" s="10"/>
      <c r="G58" s="10"/>
      <c r="H58" s="12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Z58" s="10"/>
      <c r="AA58" s="10"/>
      <c r="AB58" s="13"/>
      <c r="AC58" s="14"/>
      <c r="AD58" s="14"/>
      <c r="AE58" s="15"/>
      <c r="AF58" s="15"/>
      <c r="AG58" s="14"/>
    </row>
    <row r="59" spans="2:33" x14ac:dyDescent="0.2">
      <c r="B59" s="10"/>
      <c r="C59" s="11"/>
      <c r="D59" s="10"/>
      <c r="E59" s="10"/>
      <c r="F59" s="10"/>
      <c r="G59" s="10"/>
      <c r="H59" s="12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Z59" s="10"/>
      <c r="AA59" s="10"/>
      <c r="AB59" s="13"/>
      <c r="AC59" s="14"/>
      <c r="AD59" s="14"/>
      <c r="AE59" s="15"/>
      <c r="AF59" s="15"/>
      <c r="AG59" s="14"/>
    </row>
    <row r="60" spans="2:33" x14ac:dyDescent="0.2">
      <c r="B60" s="10"/>
      <c r="C60" s="11"/>
      <c r="D60" s="10"/>
      <c r="E60" s="10"/>
      <c r="F60" s="10"/>
      <c r="G60" s="10"/>
      <c r="H60" s="12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Z60" s="10"/>
      <c r="AA60" s="10"/>
      <c r="AB60" s="13"/>
      <c r="AC60" s="14"/>
      <c r="AD60" s="14"/>
      <c r="AE60" s="15"/>
      <c r="AF60" s="15"/>
      <c r="AG60" s="14"/>
    </row>
    <row r="61" spans="2:33" x14ac:dyDescent="0.2">
      <c r="B61" s="10"/>
      <c r="C61" s="11"/>
      <c r="D61" s="10"/>
      <c r="E61" s="10"/>
      <c r="F61" s="10"/>
      <c r="G61" s="10"/>
      <c r="H61" s="12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Z61" s="10"/>
      <c r="AA61" s="10"/>
      <c r="AB61" s="13"/>
      <c r="AC61" s="14"/>
      <c r="AD61" s="14"/>
      <c r="AE61" s="15"/>
      <c r="AF61" s="15"/>
      <c r="AG61" s="14"/>
    </row>
    <row r="62" spans="2:33" x14ac:dyDescent="0.2">
      <c r="B62" s="10"/>
      <c r="C62" s="11"/>
      <c r="D62" s="10"/>
      <c r="E62" s="10"/>
      <c r="F62" s="10"/>
      <c r="G62" s="10"/>
      <c r="H62" s="12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Z62" s="10"/>
      <c r="AA62" s="10"/>
      <c r="AB62" s="13"/>
      <c r="AC62" s="14"/>
      <c r="AD62" s="14"/>
      <c r="AE62" s="15"/>
      <c r="AF62" s="15"/>
      <c r="AG62" s="14"/>
    </row>
    <row r="63" spans="2:33" x14ac:dyDescent="0.2">
      <c r="B63" s="10"/>
      <c r="C63" s="11"/>
      <c r="D63" s="10"/>
      <c r="E63" s="10"/>
      <c r="F63" s="10"/>
      <c r="G63" s="10"/>
      <c r="H63" s="12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Z63" s="10"/>
      <c r="AA63" s="10"/>
      <c r="AB63" s="13"/>
      <c r="AC63" s="14"/>
      <c r="AD63" s="14"/>
      <c r="AE63" s="15"/>
      <c r="AF63" s="15"/>
      <c r="AG63" s="14"/>
    </row>
    <row r="64" spans="2:33" x14ac:dyDescent="0.2">
      <c r="B64" s="10"/>
      <c r="C64" s="11"/>
      <c r="D64" s="10"/>
      <c r="E64" s="10"/>
      <c r="F64" s="10"/>
      <c r="G64" s="10"/>
      <c r="H64" s="12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Z64" s="10"/>
      <c r="AA64" s="10"/>
      <c r="AB64" s="13"/>
      <c r="AC64" s="14"/>
      <c r="AD64" s="14"/>
      <c r="AE64" s="15"/>
      <c r="AF64" s="15"/>
      <c r="AG64" s="14"/>
    </row>
    <row r="65" spans="2:33" x14ac:dyDescent="0.2">
      <c r="B65" s="10"/>
      <c r="C65" s="11"/>
      <c r="D65" s="10"/>
      <c r="E65" s="10"/>
      <c r="F65" s="10"/>
      <c r="G65" s="10"/>
      <c r="H65" s="12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Z65" s="10"/>
      <c r="AA65" s="10"/>
      <c r="AB65" s="13"/>
      <c r="AC65" s="14"/>
      <c r="AD65" s="14"/>
      <c r="AE65" s="15"/>
      <c r="AF65" s="15"/>
      <c r="AG65" s="14"/>
    </row>
    <row r="66" spans="2:33" x14ac:dyDescent="0.2">
      <c r="B66" s="10"/>
      <c r="C66" s="11"/>
      <c r="D66" s="10"/>
      <c r="E66" s="10"/>
      <c r="F66" s="10"/>
      <c r="G66" s="10"/>
      <c r="H66" s="12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Z66" s="10"/>
      <c r="AA66" s="10"/>
      <c r="AB66" s="13"/>
      <c r="AC66" s="14"/>
      <c r="AD66" s="14"/>
      <c r="AE66" s="15"/>
      <c r="AF66" s="15"/>
      <c r="AG66" s="14"/>
    </row>
    <row r="67" spans="2:33" x14ac:dyDescent="0.2">
      <c r="B67" s="10"/>
      <c r="C67" s="11"/>
      <c r="D67" s="10"/>
      <c r="E67" s="10"/>
      <c r="F67" s="10"/>
      <c r="G67" s="10"/>
      <c r="H67" s="12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Z67" s="10"/>
      <c r="AA67" s="10"/>
      <c r="AB67" s="13"/>
      <c r="AC67" s="14"/>
      <c r="AD67" s="14"/>
      <c r="AE67" s="15"/>
      <c r="AF67" s="15"/>
      <c r="AG67" s="14"/>
    </row>
    <row r="68" spans="2:33" x14ac:dyDescent="0.2">
      <c r="B68" s="10"/>
      <c r="C68" s="11"/>
      <c r="D68" s="10"/>
      <c r="E68" s="10"/>
      <c r="F68" s="10"/>
      <c r="G68" s="10"/>
      <c r="H68" s="12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Z68" s="10"/>
      <c r="AA68" s="10"/>
      <c r="AB68" s="13"/>
      <c r="AC68" s="14"/>
      <c r="AD68" s="14"/>
      <c r="AE68" s="15"/>
      <c r="AF68" s="15"/>
      <c r="AG68" s="14"/>
    </row>
    <row r="69" spans="2:33" x14ac:dyDescent="0.2">
      <c r="B69" s="10"/>
      <c r="C69" s="11"/>
      <c r="D69" s="10"/>
      <c r="E69" s="10"/>
      <c r="F69" s="10"/>
      <c r="G69" s="10"/>
      <c r="H69" s="12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Z69" s="10"/>
      <c r="AA69" s="10"/>
      <c r="AB69" s="13"/>
      <c r="AC69" s="14"/>
      <c r="AD69" s="14"/>
      <c r="AE69" s="15"/>
      <c r="AF69" s="15"/>
      <c r="AG69" s="14"/>
    </row>
    <row r="70" spans="2:33" x14ac:dyDescent="0.2">
      <c r="B70" s="10"/>
      <c r="C70" s="11"/>
      <c r="D70" s="10"/>
      <c r="E70" s="10"/>
      <c r="F70" s="10"/>
      <c r="G70" s="10"/>
      <c r="H70" s="12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Z70" s="10"/>
      <c r="AA70" s="10"/>
      <c r="AB70" s="13"/>
      <c r="AC70" s="14"/>
      <c r="AD70" s="14"/>
      <c r="AE70" s="15"/>
      <c r="AF70" s="15"/>
      <c r="AG70" s="14"/>
    </row>
    <row r="71" spans="2:33" x14ac:dyDescent="0.2">
      <c r="B71" s="10"/>
      <c r="C71" s="11"/>
      <c r="D71" s="10"/>
      <c r="E71" s="10"/>
      <c r="F71" s="10"/>
      <c r="G71" s="10"/>
      <c r="H71" s="12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Z71" s="10"/>
      <c r="AA71" s="10"/>
      <c r="AB71" s="13"/>
      <c r="AC71" s="14"/>
      <c r="AD71" s="14"/>
      <c r="AE71" s="15"/>
      <c r="AF71" s="15"/>
      <c r="AG71" s="14"/>
    </row>
    <row r="72" spans="2:33" x14ac:dyDescent="0.2">
      <c r="B72" s="10"/>
      <c r="C72" s="11"/>
      <c r="D72" s="10"/>
      <c r="E72" s="10"/>
      <c r="F72" s="10"/>
      <c r="G72" s="10"/>
      <c r="H72" s="12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Z72" s="10"/>
      <c r="AA72" s="10"/>
      <c r="AB72" s="13"/>
      <c r="AC72" s="14"/>
      <c r="AD72" s="14"/>
      <c r="AE72" s="15"/>
      <c r="AF72" s="15"/>
      <c r="AG72" s="14"/>
    </row>
    <row r="73" spans="2:33" x14ac:dyDescent="0.2">
      <c r="B73" s="10"/>
      <c r="C73" s="11"/>
      <c r="D73" s="10"/>
      <c r="E73" s="10"/>
      <c r="F73" s="10"/>
      <c r="G73" s="10"/>
      <c r="H73" s="12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Z73" s="10"/>
      <c r="AA73" s="10"/>
      <c r="AB73" s="13"/>
      <c r="AC73" s="14"/>
      <c r="AD73" s="14"/>
      <c r="AE73" s="15"/>
      <c r="AF73" s="15"/>
      <c r="AG73" s="14"/>
    </row>
    <row r="74" spans="2:33" x14ac:dyDescent="0.2">
      <c r="B74" s="10"/>
      <c r="C74" s="11"/>
      <c r="D74" s="10"/>
      <c r="E74" s="10"/>
      <c r="F74" s="10"/>
      <c r="G74" s="10"/>
      <c r="H74" s="12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Z74" s="10"/>
      <c r="AA74" s="10"/>
      <c r="AB74" s="13"/>
      <c r="AC74" s="14"/>
      <c r="AD74" s="14"/>
      <c r="AE74" s="15"/>
      <c r="AF74" s="15"/>
      <c r="AG74" s="14"/>
    </row>
    <row r="75" spans="2:33" x14ac:dyDescent="0.2">
      <c r="B75" s="10"/>
      <c r="C75" s="11"/>
      <c r="D75" s="10"/>
      <c r="E75" s="10"/>
      <c r="F75" s="10"/>
      <c r="G75" s="10"/>
      <c r="H75" s="12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Z75" s="10"/>
      <c r="AA75" s="10"/>
      <c r="AB75" s="13"/>
      <c r="AC75" s="14"/>
      <c r="AD75" s="14"/>
      <c r="AE75" s="15"/>
      <c r="AF75" s="15"/>
      <c r="AG75" s="14"/>
    </row>
    <row r="76" spans="2:33" x14ac:dyDescent="0.2">
      <c r="B76" s="10"/>
      <c r="C76" s="11"/>
      <c r="D76" s="10"/>
      <c r="E76" s="10"/>
      <c r="F76" s="10"/>
      <c r="G76" s="10"/>
      <c r="H76" s="12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Z76" s="10"/>
      <c r="AA76" s="10"/>
      <c r="AB76" s="13"/>
      <c r="AC76" s="14"/>
      <c r="AD76" s="14"/>
      <c r="AE76" s="15"/>
      <c r="AF76" s="15"/>
      <c r="AG76" s="14"/>
    </row>
    <row r="77" spans="2:33" x14ac:dyDescent="0.2">
      <c r="B77" s="10"/>
      <c r="C77" s="11"/>
      <c r="D77" s="10"/>
      <c r="E77" s="10"/>
      <c r="F77" s="10"/>
      <c r="G77" s="10"/>
      <c r="H77" s="12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Z77" s="10"/>
      <c r="AA77" s="10"/>
      <c r="AB77" s="13"/>
      <c r="AC77" s="14"/>
      <c r="AD77" s="14"/>
      <c r="AE77" s="15"/>
      <c r="AF77" s="15"/>
      <c r="AG77" s="14"/>
    </row>
    <row r="78" spans="2:33" x14ac:dyDescent="0.2">
      <c r="B78" s="10"/>
      <c r="C78" s="11"/>
      <c r="D78" s="10"/>
      <c r="E78" s="10"/>
      <c r="F78" s="10"/>
      <c r="G78" s="10"/>
      <c r="H78" s="12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Z78" s="10"/>
      <c r="AA78" s="10"/>
      <c r="AB78" s="13"/>
      <c r="AC78" s="14"/>
      <c r="AD78" s="14"/>
      <c r="AE78" s="15"/>
      <c r="AF78" s="15"/>
      <c r="AG78" s="14"/>
    </row>
    <row r="79" spans="2:33" x14ac:dyDescent="0.2">
      <c r="B79" s="10"/>
      <c r="C79" s="11"/>
      <c r="D79" s="10"/>
      <c r="E79" s="10"/>
      <c r="F79" s="10"/>
      <c r="G79" s="10"/>
      <c r="H79" s="12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Z79" s="10"/>
      <c r="AA79" s="10"/>
      <c r="AB79" s="13"/>
      <c r="AC79" s="14"/>
      <c r="AD79" s="14"/>
      <c r="AE79" s="15"/>
      <c r="AF79" s="15"/>
      <c r="AG79" s="14"/>
    </row>
    <row r="80" spans="2:33" x14ac:dyDescent="0.2">
      <c r="B80" s="10"/>
      <c r="C80" s="11"/>
      <c r="D80" s="10"/>
      <c r="E80" s="10"/>
      <c r="F80" s="10"/>
      <c r="G80" s="10"/>
      <c r="H80" s="12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Z80" s="10"/>
      <c r="AA80" s="10"/>
      <c r="AB80" s="13"/>
      <c r="AC80" s="14"/>
      <c r="AD80" s="14"/>
      <c r="AE80" s="15"/>
      <c r="AF80" s="15"/>
      <c r="AG80" s="14"/>
    </row>
    <row r="81" spans="2:33" x14ac:dyDescent="0.2">
      <c r="B81" s="10"/>
      <c r="C81" s="11"/>
      <c r="D81" s="10"/>
      <c r="E81" s="10"/>
      <c r="F81" s="10"/>
      <c r="G81" s="10"/>
      <c r="H81" s="12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Z81" s="10"/>
      <c r="AA81" s="10"/>
      <c r="AB81" s="13"/>
      <c r="AC81" s="14"/>
      <c r="AD81" s="14"/>
      <c r="AE81" s="15"/>
      <c r="AF81" s="15"/>
      <c r="AG81" s="14"/>
    </row>
    <row r="82" spans="2:33" x14ac:dyDescent="0.2">
      <c r="B82" s="10"/>
      <c r="C82" s="11"/>
      <c r="D82" s="10"/>
      <c r="E82" s="10"/>
      <c r="F82" s="10"/>
      <c r="G82" s="10"/>
      <c r="H82" s="12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Z82" s="10"/>
      <c r="AA82" s="10"/>
      <c r="AB82" s="13"/>
      <c r="AC82" s="14"/>
      <c r="AD82" s="14"/>
      <c r="AE82" s="15"/>
      <c r="AF82" s="15"/>
      <c r="AG82" s="14"/>
    </row>
    <row r="83" spans="2:33" x14ac:dyDescent="0.2">
      <c r="B83" s="10"/>
      <c r="C83" s="11"/>
      <c r="D83" s="10"/>
      <c r="E83" s="10"/>
      <c r="F83" s="10"/>
      <c r="G83" s="10"/>
      <c r="H83" s="12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Z83" s="10"/>
      <c r="AA83" s="10"/>
      <c r="AB83" s="13"/>
      <c r="AC83" s="14"/>
      <c r="AD83" s="14"/>
      <c r="AE83" s="15"/>
      <c r="AF83" s="15"/>
      <c r="AG83" s="14"/>
    </row>
    <row r="84" spans="2:33" x14ac:dyDescent="0.2">
      <c r="B84" s="10"/>
      <c r="C84" s="11"/>
      <c r="D84" s="10"/>
      <c r="E84" s="10"/>
      <c r="F84" s="10"/>
      <c r="G84" s="10"/>
      <c r="H84" s="12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Z84" s="10"/>
      <c r="AA84" s="10"/>
      <c r="AB84" s="13"/>
      <c r="AC84" s="14"/>
      <c r="AD84" s="14"/>
      <c r="AE84" s="15"/>
      <c r="AF84" s="15"/>
      <c r="AG84" s="14"/>
    </row>
    <row r="85" spans="2:33" x14ac:dyDescent="0.2">
      <c r="B85" s="10"/>
      <c r="C85" s="11"/>
      <c r="D85" s="10"/>
      <c r="E85" s="10"/>
      <c r="F85" s="10"/>
      <c r="G85" s="10"/>
      <c r="H85" s="12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Z85" s="10"/>
      <c r="AA85" s="10"/>
      <c r="AB85" s="13"/>
      <c r="AC85" s="14"/>
      <c r="AD85" s="14"/>
      <c r="AE85" s="15"/>
      <c r="AF85" s="15"/>
      <c r="AG85" s="14"/>
    </row>
    <row r="86" spans="2:33" x14ac:dyDescent="0.2">
      <c r="B86" s="10"/>
      <c r="C86" s="11"/>
      <c r="D86" s="10"/>
      <c r="E86" s="10"/>
      <c r="F86" s="10"/>
      <c r="G86" s="10"/>
      <c r="H86" s="12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Z86" s="10"/>
      <c r="AA86" s="10"/>
      <c r="AB86" s="13"/>
      <c r="AC86" s="14"/>
      <c r="AD86" s="14"/>
      <c r="AE86" s="15"/>
      <c r="AF86" s="15"/>
      <c r="AG86" s="14"/>
    </row>
    <row r="87" spans="2:33" x14ac:dyDescent="0.2">
      <c r="B87" s="10"/>
      <c r="C87" s="11"/>
      <c r="D87" s="10"/>
      <c r="E87" s="10"/>
      <c r="F87" s="10"/>
      <c r="G87" s="10"/>
      <c r="H87" s="12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Z87" s="10"/>
      <c r="AA87" s="10"/>
      <c r="AB87" s="13"/>
      <c r="AC87" s="14"/>
      <c r="AD87" s="14"/>
      <c r="AE87" s="15"/>
      <c r="AF87" s="15"/>
      <c r="AG87" s="14"/>
    </row>
    <row r="88" spans="2:33" x14ac:dyDescent="0.2">
      <c r="B88" s="10"/>
      <c r="C88" s="11"/>
      <c r="D88" s="10"/>
      <c r="E88" s="10"/>
      <c r="F88" s="10"/>
      <c r="G88" s="10"/>
      <c r="H88" s="12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Z88" s="10"/>
      <c r="AA88" s="10"/>
      <c r="AB88" s="13"/>
      <c r="AC88" s="14"/>
      <c r="AD88" s="14"/>
      <c r="AE88" s="15"/>
      <c r="AF88" s="15"/>
      <c r="AG88" s="14"/>
    </row>
    <row r="89" spans="2:33" x14ac:dyDescent="0.2">
      <c r="B89" s="10"/>
      <c r="C89" s="11"/>
      <c r="D89" s="10"/>
      <c r="E89" s="10"/>
      <c r="F89" s="10"/>
      <c r="G89" s="10"/>
      <c r="H89" s="12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Z89" s="10"/>
      <c r="AA89" s="10"/>
      <c r="AB89" s="13"/>
      <c r="AC89" s="14"/>
      <c r="AD89" s="14"/>
      <c r="AE89" s="15"/>
      <c r="AF89" s="15"/>
      <c r="AG89" s="14"/>
    </row>
    <row r="90" spans="2:33" x14ac:dyDescent="0.2">
      <c r="B90" s="10"/>
      <c r="C90" s="11"/>
      <c r="D90" s="10"/>
      <c r="E90" s="10"/>
      <c r="F90" s="10"/>
      <c r="G90" s="10"/>
      <c r="H90" s="12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Z90" s="10"/>
      <c r="AA90" s="10"/>
      <c r="AB90" s="13"/>
      <c r="AC90" s="14"/>
      <c r="AD90" s="14"/>
      <c r="AE90" s="15"/>
      <c r="AF90" s="15"/>
      <c r="AG90" s="14"/>
    </row>
    <row r="91" spans="2:33" x14ac:dyDescent="0.2">
      <c r="B91" s="10"/>
      <c r="C91" s="11"/>
      <c r="D91" s="10"/>
      <c r="E91" s="10"/>
      <c r="F91" s="10"/>
      <c r="G91" s="10"/>
      <c r="H91" s="12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Z91" s="10"/>
      <c r="AA91" s="10"/>
      <c r="AB91" s="13"/>
      <c r="AC91" s="14"/>
      <c r="AD91" s="14"/>
      <c r="AE91" s="15"/>
      <c r="AF91" s="15"/>
      <c r="AG91" s="14"/>
    </row>
    <row r="92" spans="2:33" x14ac:dyDescent="0.2">
      <c r="B92" s="10"/>
      <c r="C92" s="11"/>
      <c r="D92" s="10"/>
      <c r="E92" s="10"/>
      <c r="F92" s="10"/>
      <c r="G92" s="10"/>
      <c r="H92" s="12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Z92" s="10"/>
      <c r="AA92" s="10"/>
      <c r="AB92" s="13"/>
      <c r="AC92" s="14"/>
      <c r="AD92" s="14"/>
      <c r="AE92" s="15"/>
      <c r="AF92" s="15"/>
      <c r="AG92" s="14"/>
    </row>
    <row r="93" spans="2:33" x14ac:dyDescent="0.2">
      <c r="B93" s="10"/>
      <c r="C93" s="11"/>
      <c r="D93" s="10"/>
      <c r="E93" s="10"/>
      <c r="F93" s="10"/>
      <c r="G93" s="10"/>
      <c r="H93" s="12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Z93" s="10"/>
      <c r="AA93" s="10"/>
      <c r="AB93" s="13"/>
      <c r="AC93" s="14"/>
      <c r="AD93" s="14"/>
      <c r="AE93" s="15"/>
      <c r="AF93" s="15"/>
      <c r="AG93" s="14"/>
    </row>
    <row r="94" spans="2:33" x14ac:dyDescent="0.2">
      <c r="B94" s="10"/>
      <c r="C94" s="11"/>
      <c r="D94" s="10"/>
      <c r="E94" s="10"/>
      <c r="F94" s="10"/>
      <c r="G94" s="10"/>
      <c r="H94" s="12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Z94" s="10"/>
      <c r="AA94" s="10"/>
      <c r="AB94" s="13"/>
      <c r="AC94" s="14"/>
      <c r="AD94" s="14"/>
      <c r="AE94" s="15"/>
      <c r="AF94" s="15"/>
      <c r="AG94" s="14"/>
    </row>
    <row r="95" spans="2:33" x14ac:dyDescent="0.2">
      <c r="B95" s="10"/>
      <c r="C95" s="11"/>
      <c r="D95" s="10"/>
      <c r="E95" s="10"/>
      <c r="F95" s="10"/>
      <c r="G95" s="10"/>
      <c r="H95" s="12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Z95" s="10"/>
      <c r="AA95" s="10"/>
      <c r="AB95" s="13"/>
      <c r="AC95" s="14"/>
      <c r="AD95" s="14"/>
      <c r="AE95" s="15"/>
      <c r="AF95" s="15"/>
      <c r="AG95" s="14"/>
    </row>
    <row r="96" spans="2:33" x14ac:dyDescent="0.2">
      <c r="B96" s="10"/>
      <c r="C96" s="11"/>
      <c r="D96" s="10"/>
      <c r="E96" s="10"/>
      <c r="F96" s="10"/>
      <c r="G96" s="10"/>
      <c r="H96" s="12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Z96" s="10"/>
      <c r="AA96" s="10"/>
      <c r="AB96" s="13"/>
      <c r="AC96" s="14"/>
      <c r="AD96" s="14"/>
      <c r="AE96" s="15"/>
      <c r="AF96" s="15"/>
      <c r="AG96" s="14"/>
    </row>
    <row r="97" spans="2:33" x14ac:dyDescent="0.2">
      <c r="B97" s="10"/>
      <c r="C97" s="11"/>
      <c r="D97" s="10"/>
      <c r="E97" s="10"/>
      <c r="F97" s="10"/>
      <c r="G97" s="10"/>
      <c r="H97" s="12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Z97" s="10"/>
      <c r="AA97" s="10"/>
      <c r="AB97" s="13"/>
      <c r="AC97" s="14"/>
      <c r="AD97" s="14"/>
      <c r="AE97" s="15"/>
      <c r="AF97" s="15"/>
      <c r="AG97" s="14"/>
    </row>
    <row r="98" spans="2:33" x14ac:dyDescent="0.2">
      <c r="B98" s="10"/>
      <c r="C98" s="11"/>
      <c r="D98" s="10"/>
      <c r="E98" s="10"/>
      <c r="F98" s="10"/>
      <c r="G98" s="10"/>
      <c r="H98" s="12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Z98" s="10"/>
      <c r="AA98" s="10"/>
      <c r="AB98" s="13"/>
      <c r="AC98" s="14"/>
      <c r="AD98" s="14"/>
      <c r="AE98" s="15"/>
      <c r="AF98" s="15"/>
      <c r="AG98" s="14"/>
    </row>
    <row r="99" spans="2:33" x14ac:dyDescent="0.2">
      <c r="B99" s="10"/>
      <c r="C99" s="11"/>
      <c r="D99" s="10"/>
      <c r="E99" s="10"/>
      <c r="F99" s="10"/>
      <c r="G99" s="10"/>
      <c r="H99" s="12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Z99" s="10"/>
      <c r="AA99" s="10"/>
      <c r="AB99" s="13"/>
      <c r="AC99" s="14"/>
      <c r="AD99" s="14"/>
      <c r="AE99" s="15"/>
      <c r="AF99" s="15"/>
      <c r="AG99" s="14"/>
    </row>
    <row r="100" spans="2:33" x14ac:dyDescent="0.2">
      <c r="B100" s="10"/>
      <c r="C100" s="11"/>
      <c r="D100" s="10"/>
      <c r="E100" s="10"/>
      <c r="F100" s="10"/>
      <c r="G100" s="10"/>
      <c r="H100" s="12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Z100" s="10"/>
      <c r="AA100" s="10"/>
      <c r="AB100" s="13"/>
      <c r="AC100" s="14"/>
      <c r="AD100" s="14"/>
      <c r="AE100" s="15"/>
      <c r="AF100" s="15"/>
      <c r="AG100" s="14"/>
    </row>
    <row r="101" spans="2:33" x14ac:dyDescent="0.2">
      <c r="B101" s="10"/>
      <c r="C101" s="11"/>
      <c r="D101" s="10"/>
      <c r="E101" s="10"/>
      <c r="F101" s="10"/>
      <c r="G101" s="10"/>
      <c r="H101" s="12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Z101" s="10"/>
      <c r="AA101" s="10"/>
      <c r="AB101" s="13"/>
      <c r="AC101" s="14"/>
      <c r="AD101" s="14"/>
      <c r="AE101" s="15"/>
      <c r="AF101" s="15"/>
      <c r="AG101" s="14"/>
    </row>
    <row r="102" spans="2:33" x14ac:dyDescent="0.2">
      <c r="B102" s="10"/>
      <c r="C102" s="11"/>
      <c r="D102" s="10"/>
      <c r="E102" s="10"/>
      <c r="F102" s="10"/>
      <c r="G102" s="10"/>
      <c r="H102" s="12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Z102" s="10"/>
      <c r="AA102" s="10"/>
      <c r="AB102" s="13"/>
      <c r="AC102" s="14"/>
      <c r="AD102" s="14"/>
      <c r="AE102" s="15"/>
      <c r="AF102" s="15"/>
      <c r="AG102" s="14"/>
    </row>
    <row r="103" spans="2:33" x14ac:dyDescent="0.2">
      <c r="B103" s="10"/>
      <c r="C103" s="11"/>
      <c r="D103" s="10"/>
      <c r="E103" s="10"/>
      <c r="F103" s="10"/>
      <c r="G103" s="10"/>
      <c r="H103" s="12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Z103" s="10"/>
      <c r="AA103" s="10"/>
      <c r="AB103" s="13"/>
      <c r="AC103" s="14"/>
      <c r="AD103" s="14"/>
      <c r="AE103" s="15"/>
      <c r="AF103" s="15"/>
      <c r="AG103" s="14"/>
    </row>
    <row r="104" spans="2:33" x14ac:dyDescent="0.2">
      <c r="B104" s="10"/>
      <c r="C104" s="11"/>
      <c r="D104" s="10"/>
      <c r="E104" s="10"/>
      <c r="F104" s="10"/>
      <c r="G104" s="10"/>
      <c r="H104" s="12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Z104" s="10"/>
      <c r="AA104" s="10"/>
      <c r="AB104" s="13"/>
      <c r="AC104" s="14"/>
      <c r="AD104" s="14"/>
      <c r="AE104" s="15"/>
      <c r="AF104" s="15"/>
      <c r="AG104" s="14"/>
    </row>
    <row r="105" spans="2:33" x14ac:dyDescent="0.2">
      <c r="B105" s="10"/>
      <c r="C105" s="11"/>
      <c r="D105" s="10"/>
      <c r="E105" s="10"/>
      <c r="F105" s="10"/>
      <c r="G105" s="10"/>
      <c r="H105" s="12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Z105" s="10"/>
      <c r="AA105" s="10"/>
      <c r="AB105" s="13"/>
      <c r="AC105" s="14"/>
      <c r="AD105" s="14"/>
      <c r="AE105" s="15"/>
      <c r="AF105" s="15"/>
      <c r="AG105" s="14"/>
    </row>
    <row r="106" spans="2:33" x14ac:dyDescent="0.2">
      <c r="B106" s="10"/>
      <c r="C106" s="11"/>
      <c r="D106" s="10"/>
      <c r="E106" s="10"/>
      <c r="F106" s="10"/>
      <c r="G106" s="10"/>
      <c r="H106" s="12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Z106" s="10"/>
      <c r="AA106" s="10"/>
      <c r="AB106" s="13"/>
      <c r="AC106" s="14"/>
      <c r="AD106" s="14"/>
      <c r="AE106" s="15"/>
      <c r="AF106" s="15"/>
      <c r="AG106" s="14"/>
    </row>
    <row r="107" spans="2:33" x14ac:dyDescent="0.2">
      <c r="B107" s="10"/>
      <c r="C107" s="11"/>
      <c r="D107" s="10"/>
      <c r="E107" s="10"/>
      <c r="F107" s="10"/>
      <c r="G107" s="10"/>
      <c r="H107" s="12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Z107" s="10"/>
      <c r="AA107" s="10"/>
      <c r="AB107" s="13"/>
      <c r="AC107" s="14"/>
      <c r="AD107" s="14"/>
      <c r="AE107" s="15"/>
      <c r="AF107" s="15"/>
      <c r="AG107" s="14"/>
    </row>
    <row r="108" spans="2:33" x14ac:dyDescent="0.2">
      <c r="B108" s="10"/>
      <c r="C108" s="11"/>
      <c r="D108" s="10"/>
      <c r="E108" s="10"/>
      <c r="F108" s="10"/>
      <c r="G108" s="10"/>
      <c r="H108" s="12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Z108" s="10"/>
      <c r="AA108" s="10"/>
      <c r="AB108" s="13"/>
      <c r="AC108" s="14"/>
      <c r="AD108" s="14"/>
      <c r="AE108" s="15"/>
      <c r="AF108" s="15"/>
      <c r="AG108" s="14"/>
    </row>
    <row r="109" spans="2:33" x14ac:dyDescent="0.2">
      <c r="B109" s="10"/>
      <c r="C109" s="11"/>
      <c r="D109" s="10"/>
      <c r="E109" s="10"/>
      <c r="F109" s="10"/>
      <c r="G109" s="10"/>
      <c r="H109" s="12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Z109" s="10"/>
      <c r="AA109" s="10"/>
      <c r="AB109" s="13"/>
      <c r="AC109" s="14"/>
      <c r="AD109" s="14"/>
      <c r="AE109" s="15"/>
      <c r="AF109" s="15"/>
      <c r="AG109" s="14"/>
    </row>
    <row r="110" spans="2:33" x14ac:dyDescent="0.2">
      <c r="B110" s="10"/>
      <c r="C110" s="11"/>
      <c r="D110" s="10"/>
      <c r="E110" s="10"/>
      <c r="F110" s="10"/>
      <c r="G110" s="10"/>
      <c r="H110" s="12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Z110" s="10"/>
      <c r="AA110" s="10"/>
      <c r="AB110" s="13"/>
      <c r="AC110" s="14"/>
      <c r="AD110" s="14"/>
      <c r="AE110" s="15"/>
      <c r="AF110" s="15"/>
      <c r="AG110" s="14"/>
    </row>
    <row r="111" spans="2:33" x14ac:dyDescent="0.2">
      <c r="B111" s="10"/>
      <c r="C111" s="11"/>
      <c r="D111" s="10"/>
      <c r="E111" s="10"/>
      <c r="F111" s="10"/>
      <c r="G111" s="10"/>
      <c r="H111" s="12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Z111" s="10"/>
      <c r="AA111" s="10"/>
      <c r="AB111" s="13"/>
      <c r="AC111" s="14"/>
      <c r="AD111" s="14"/>
      <c r="AE111" s="15"/>
      <c r="AF111" s="15"/>
      <c r="AG111" s="14"/>
    </row>
    <row r="112" spans="2:33" x14ac:dyDescent="0.2">
      <c r="B112" s="10"/>
      <c r="C112" s="11"/>
      <c r="D112" s="10"/>
      <c r="E112" s="10"/>
      <c r="F112" s="10"/>
      <c r="G112" s="10"/>
      <c r="H112" s="12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Z112" s="10"/>
      <c r="AA112" s="10"/>
      <c r="AB112" s="13"/>
      <c r="AC112" s="14"/>
      <c r="AD112" s="14"/>
      <c r="AE112" s="15"/>
      <c r="AF112" s="15"/>
      <c r="AG112" s="14"/>
    </row>
    <row r="113" spans="2:33" x14ac:dyDescent="0.2">
      <c r="B113" s="10"/>
      <c r="C113" s="11"/>
      <c r="D113" s="10"/>
      <c r="E113" s="10"/>
      <c r="F113" s="10"/>
      <c r="G113" s="10"/>
      <c r="H113" s="12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Z113" s="10"/>
      <c r="AA113" s="10"/>
      <c r="AB113" s="13"/>
      <c r="AC113" s="14"/>
      <c r="AD113" s="14"/>
      <c r="AE113" s="15"/>
      <c r="AF113" s="15"/>
      <c r="AG113" s="14"/>
    </row>
    <row r="114" spans="2:33" x14ac:dyDescent="0.2">
      <c r="B114" s="10"/>
      <c r="C114" s="11"/>
      <c r="D114" s="10"/>
      <c r="E114" s="10"/>
      <c r="F114" s="10"/>
      <c r="G114" s="10"/>
      <c r="H114" s="12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Z114" s="10"/>
      <c r="AA114" s="10"/>
      <c r="AB114" s="13"/>
      <c r="AC114" s="14"/>
      <c r="AD114" s="14"/>
      <c r="AE114" s="15"/>
      <c r="AF114" s="15"/>
      <c r="AG114" s="14"/>
    </row>
    <row r="115" spans="2:33" x14ac:dyDescent="0.2">
      <c r="B115" s="10"/>
      <c r="C115" s="11"/>
      <c r="D115" s="10"/>
      <c r="E115" s="10"/>
      <c r="F115" s="10"/>
      <c r="G115" s="10"/>
      <c r="H115" s="12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Z115" s="10"/>
      <c r="AA115" s="10"/>
      <c r="AB115" s="13"/>
      <c r="AC115" s="14"/>
      <c r="AD115" s="14"/>
      <c r="AE115" s="15"/>
      <c r="AF115" s="15"/>
      <c r="AG115" s="14"/>
    </row>
    <row r="116" spans="2:33" x14ac:dyDescent="0.2">
      <c r="B116" s="10"/>
      <c r="C116" s="11"/>
      <c r="D116" s="10"/>
      <c r="E116" s="10"/>
      <c r="F116" s="10"/>
      <c r="G116" s="10"/>
      <c r="H116" s="12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Z116" s="10"/>
      <c r="AA116" s="10"/>
      <c r="AB116" s="13"/>
      <c r="AC116" s="14"/>
      <c r="AD116" s="14"/>
      <c r="AE116" s="15"/>
      <c r="AF116" s="15"/>
      <c r="AG116" s="14"/>
    </row>
    <row r="117" spans="2:33" x14ac:dyDescent="0.2">
      <c r="B117" s="10"/>
      <c r="C117" s="11"/>
      <c r="D117" s="10"/>
      <c r="E117" s="10"/>
      <c r="F117" s="10"/>
      <c r="G117" s="10"/>
      <c r="H117" s="12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Z117" s="10"/>
      <c r="AA117" s="10"/>
      <c r="AB117" s="13"/>
      <c r="AC117" s="14"/>
      <c r="AD117" s="14"/>
      <c r="AE117" s="15"/>
      <c r="AF117" s="15"/>
      <c r="AG117" s="14"/>
    </row>
    <row r="118" spans="2:33" x14ac:dyDescent="0.2">
      <c r="B118" s="10"/>
      <c r="C118" s="11"/>
      <c r="D118" s="10"/>
      <c r="E118" s="10"/>
      <c r="F118" s="10"/>
      <c r="G118" s="10"/>
      <c r="H118" s="12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Z118" s="10"/>
      <c r="AA118" s="10"/>
      <c r="AB118" s="13"/>
      <c r="AC118" s="14"/>
      <c r="AD118" s="14"/>
      <c r="AE118" s="15"/>
      <c r="AF118" s="15"/>
      <c r="AG118" s="14"/>
    </row>
    <row r="119" spans="2:33" x14ac:dyDescent="0.2">
      <c r="B119" s="10"/>
      <c r="C119" s="11"/>
      <c r="D119" s="10"/>
      <c r="E119" s="10"/>
      <c r="F119" s="10"/>
      <c r="G119" s="10"/>
      <c r="H119" s="12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Z119" s="10"/>
      <c r="AA119" s="10"/>
      <c r="AB119" s="13"/>
      <c r="AC119" s="14"/>
      <c r="AD119" s="14"/>
      <c r="AE119" s="15"/>
      <c r="AF119" s="15"/>
      <c r="AG119" s="14"/>
    </row>
    <row r="120" spans="2:33" x14ac:dyDescent="0.2">
      <c r="B120" s="10"/>
      <c r="C120" s="11"/>
      <c r="D120" s="10"/>
      <c r="E120" s="10"/>
      <c r="F120" s="10"/>
      <c r="G120" s="10"/>
      <c r="H120" s="12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Z120" s="10"/>
      <c r="AA120" s="10"/>
      <c r="AB120" s="13"/>
      <c r="AC120" s="14"/>
      <c r="AD120" s="14"/>
      <c r="AE120" s="15"/>
      <c r="AF120" s="15"/>
      <c r="AG120" s="14"/>
    </row>
    <row r="121" spans="2:33" x14ac:dyDescent="0.2">
      <c r="B121" s="10"/>
      <c r="C121" s="11"/>
      <c r="D121" s="10"/>
      <c r="E121" s="10"/>
      <c r="F121" s="10"/>
      <c r="G121" s="10"/>
      <c r="H121" s="12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Z121" s="10"/>
      <c r="AA121" s="10"/>
      <c r="AB121" s="13"/>
      <c r="AC121" s="14"/>
      <c r="AD121" s="14"/>
      <c r="AE121" s="15"/>
      <c r="AF121" s="15"/>
      <c r="AG121" s="14"/>
    </row>
    <row r="122" spans="2:33" x14ac:dyDescent="0.2">
      <c r="B122" s="10"/>
      <c r="C122" s="11"/>
      <c r="D122" s="10"/>
      <c r="E122" s="10"/>
      <c r="F122" s="10"/>
      <c r="G122" s="10"/>
      <c r="H122" s="12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Z122" s="10"/>
      <c r="AA122" s="10"/>
      <c r="AB122" s="13"/>
      <c r="AC122" s="14"/>
      <c r="AD122" s="14"/>
      <c r="AE122" s="15"/>
      <c r="AF122" s="15"/>
      <c r="AG122" s="14"/>
    </row>
    <row r="123" spans="2:33" x14ac:dyDescent="0.2">
      <c r="B123" s="10"/>
      <c r="C123" s="11"/>
      <c r="D123" s="10"/>
      <c r="E123" s="10"/>
      <c r="F123" s="10"/>
      <c r="G123" s="10"/>
      <c r="H123" s="12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Z123" s="10"/>
      <c r="AA123" s="10"/>
      <c r="AB123" s="13"/>
      <c r="AC123" s="14"/>
      <c r="AD123" s="14"/>
      <c r="AE123" s="15"/>
      <c r="AF123" s="15"/>
      <c r="AG123" s="14"/>
    </row>
    <row r="124" spans="2:33" x14ac:dyDescent="0.2">
      <c r="B124" s="10"/>
      <c r="C124" s="11"/>
      <c r="D124" s="10"/>
      <c r="E124" s="10"/>
      <c r="F124" s="10"/>
      <c r="G124" s="10"/>
      <c r="H124" s="12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Z124" s="10"/>
      <c r="AA124" s="10"/>
      <c r="AB124" s="13"/>
      <c r="AC124" s="14"/>
      <c r="AD124" s="14"/>
      <c r="AE124" s="15"/>
      <c r="AF124" s="15"/>
      <c r="AG124" s="14"/>
    </row>
    <row r="125" spans="2:33" x14ac:dyDescent="0.2">
      <c r="B125" s="10"/>
      <c r="C125" s="11"/>
      <c r="D125" s="10"/>
      <c r="E125" s="10"/>
      <c r="F125" s="10"/>
      <c r="G125" s="10"/>
      <c r="H125" s="12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Z125" s="10"/>
      <c r="AA125" s="10"/>
      <c r="AB125" s="13"/>
      <c r="AC125" s="14"/>
      <c r="AD125" s="14"/>
      <c r="AE125" s="15"/>
      <c r="AF125" s="15"/>
      <c r="AG125" s="14"/>
    </row>
    <row r="126" spans="2:33" x14ac:dyDescent="0.2">
      <c r="B126" s="10"/>
      <c r="C126" s="11"/>
      <c r="D126" s="10"/>
      <c r="E126" s="10"/>
      <c r="F126" s="10"/>
      <c r="G126" s="10"/>
      <c r="H126" s="12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Z126" s="10"/>
      <c r="AA126" s="10"/>
      <c r="AB126" s="13"/>
      <c r="AC126" s="14"/>
      <c r="AD126" s="14"/>
      <c r="AE126" s="15"/>
      <c r="AF126" s="15"/>
      <c r="AG126" s="14"/>
    </row>
    <row r="127" spans="2:33" x14ac:dyDescent="0.2">
      <c r="B127" s="10"/>
      <c r="C127" s="11"/>
      <c r="D127" s="10"/>
      <c r="E127" s="10"/>
      <c r="F127" s="10"/>
      <c r="G127" s="10"/>
      <c r="H127" s="12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Z127" s="10"/>
      <c r="AA127" s="10"/>
      <c r="AB127" s="13"/>
      <c r="AC127" s="14"/>
      <c r="AD127" s="14"/>
      <c r="AE127" s="15"/>
      <c r="AF127" s="15"/>
      <c r="AG127" s="14"/>
    </row>
    <row r="128" spans="2:33" x14ac:dyDescent="0.2">
      <c r="B128" s="10"/>
      <c r="C128" s="11"/>
      <c r="D128" s="10"/>
      <c r="E128" s="10"/>
      <c r="F128" s="10"/>
      <c r="G128" s="10"/>
      <c r="H128" s="12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Z128" s="10"/>
      <c r="AA128" s="10"/>
      <c r="AB128" s="13"/>
      <c r="AC128" s="14"/>
      <c r="AD128" s="14"/>
      <c r="AE128" s="15"/>
      <c r="AF128" s="15"/>
      <c r="AG128" s="14"/>
    </row>
    <row r="129" spans="2:33" x14ac:dyDescent="0.2">
      <c r="B129" s="10"/>
      <c r="C129" s="11"/>
      <c r="D129" s="10"/>
      <c r="E129" s="10"/>
      <c r="F129" s="10"/>
      <c r="G129" s="10"/>
      <c r="H129" s="12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Z129" s="10"/>
      <c r="AA129" s="10"/>
      <c r="AB129" s="13"/>
      <c r="AC129" s="14"/>
      <c r="AD129" s="14"/>
      <c r="AE129" s="15"/>
      <c r="AF129" s="15"/>
      <c r="AG129" s="14"/>
    </row>
    <row r="130" spans="2:33" x14ac:dyDescent="0.2">
      <c r="B130" s="10"/>
      <c r="C130" s="11"/>
      <c r="D130" s="10"/>
      <c r="E130" s="10"/>
      <c r="F130" s="10"/>
      <c r="G130" s="10"/>
      <c r="H130" s="12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Z130" s="10"/>
      <c r="AA130" s="10"/>
      <c r="AB130" s="13"/>
      <c r="AC130" s="14"/>
      <c r="AD130" s="14"/>
      <c r="AE130" s="15"/>
      <c r="AF130" s="15"/>
      <c r="AG130" s="14"/>
    </row>
    <row r="131" spans="2:33" x14ac:dyDescent="0.2">
      <c r="B131" s="10"/>
      <c r="C131" s="11"/>
      <c r="D131" s="10"/>
      <c r="E131" s="10"/>
      <c r="F131" s="10"/>
      <c r="G131" s="10"/>
      <c r="H131" s="12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Z131" s="10"/>
      <c r="AA131" s="10"/>
      <c r="AB131" s="13"/>
      <c r="AC131" s="14"/>
      <c r="AD131" s="14"/>
      <c r="AE131" s="15"/>
      <c r="AF131" s="15"/>
      <c r="AG131" s="14"/>
    </row>
    <row r="132" spans="2:33" x14ac:dyDescent="0.2">
      <c r="B132" s="10"/>
      <c r="C132" s="11"/>
      <c r="D132" s="10"/>
      <c r="E132" s="10"/>
      <c r="F132" s="10"/>
      <c r="G132" s="10"/>
      <c r="H132" s="12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Z132" s="10"/>
      <c r="AA132" s="10"/>
      <c r="AB132" s="13"/>
      <c r="AC132" s="14"/>
      <c r="AD132" s="14"/>
      <c r="AE132" s="15"/>
      <c r="AF132" s="15"/>
      <c r="AG132" s="14"/>
    </row>
    <row r="133" spans="2:33" x14ac:dyDescent="0.2">
      <c r="B133" s="10"/>
      <c r="C133" s="11"/>
      <c r="D133" s="10"/>
      <c r="E133" s="10"/>
      <c r="F133" s="10"/>
      <c r="G133" s="10"/>
      <c r="H133" s="12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Z133" s="10"/>
      <c r="AA133" s="10"/>
      <c r="AB133" s="13"/>
      <c r="AC133" s="14"/>
      <c r="AD133" s="14"/>
      <c r="AE133" s="15"/>
      <c r="AF133" s="15"/>
      <c r="AG133" s="14"/>
    </row>
    <row r="134" spans="2:33" x14ac:dyDescent="0.2">
      <c r="B134" s="10"/>
      <c r="C134" s="11"/>
      <c r="D134" s="10"/>
      <c r="E134" s="10"/>
      <c r="F134" s="10"/>
      <c r="G134" s="10"/>
      <c r="H134" s="12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Z134" s="10"/>
      <c r="AA134" s="10"/>
      <c r="AB134" s="13"/>
      <c r="AC134" s="14"/>
      <c r="AD134" s="14"/>
      <c r="AE134" s="15"/>
      <c r="AF134" s="15"/>
      <c r="AG134" s="14"/>
    </row>
    <row r="135" spans="2:33" x14ac:dyDescent="0.2">
      <c r="B135" s="10"/>
      <c r="C135" s="11"/>
      <c r="D135" s="10"/>
      <c r="E135" s="10"/>
      <c r="F135" s="10"/>
      <c r="G135" s="10"/>
      <c r="H135" s="12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Z135" s="10"/>
      <c r="AA135" s="10"/>
      <c r="AB135" s="13"/>
      <c r="AC135" s="14"/>
      <c r="AD135" s="14"/>
      <c r="AE135" s="15"/>
      <c r="AF135" s="15"/>
      <c r="AG135" s="14"/>
    </row>
    <row r="136" spans="2:33" x14ac:dyDescent="0.2">
      <c r="B136" s="10"/>
      <c r="C136" s="11"/>
      <c r="D136" s="10"/>
      <c r="E136" s="10"/>
      <c r="F136" s="10"/>
      <c r="G136" s="10"/>
      <c r="H136" s="12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Z136" s="10"/>
      <c r="AA136" s="10"/>
      <c r="AB136" s="13"/>
      <c r="AC136" s="14"/>
      <c r="AD136" s="14"/>
      <c r="AE136" s="15"/>
      <c r="AF136" s="15"/>
      <c r="AG136" s="14"/>
    </row>
    <row r="137" spans="2:33" x14ac:dyDescent="0.2">
      <c r="B137" s="10"/>
      <c r="C137" s="11"/>
      <c r="D137" s="10"/>
      <c r="E137" s="10"/>
      <c r="F137" s="10"/>
      <c r="G137" s="10"/>
      <c r="H137" s="12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Z137" s="10"/>
      <c r="AA137" s="10"/>
      <c r="AB137" s="13"/>
      <c r="AC137" s="14"/>
      <c r="AD137" s="14"/>
      <c r="AE137" s="15"/>
      <c r="AF137" s="15"/>
      <c r="AG137" s="14"/>
    </row>
    <row r="138" spans="2:33" x14ac:dyDescent="0.2">
      <c r="B138" s="10"/>
      <c r="C138" s="11"/>
      <c r="D138" s="10"/>
      <c r="E138" s="10"/>
      <c r="F138" s="10"/>
      <c r="G138" s="10"/>
      <c r="H138" s="12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Z138" s="10"/>
      <c r="AA138" s="10"/>
      <c r="AB138" s="13"/>
      <c r="AC138" s="14"/>
      <c r="AD138" s="14"/>
      <c r="AE138" s="15"/>
      <c r="AF138" s="15"/>
      <c r="AG138" s="14"/>
    </row>
    <row r="139" spans="2:33" x14ac:dyDescent="0.2">
      <c r="B139" s="10"/>
      <c r="C139" s="11"/>
      <c r="D139" s="10"/>
      <c r="E139" s="10"/>
      <c r="F139" s="10"/>
      <c r="G139" s="10"/>
      <c r="H139" s="12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Z139" s="10"/>
      <c r="AA139" s="10"/>
      <c r="AB139" s="13"/>
      <c r="AC139" s="14"/>
      <c r="AD139" s="14"/>
      <c r="AE139" s="15"/>
      <c r="AF139" s="15"/>
      <c r="AG139" s="14"/>
    </row>
    <row r="140" spans="2:33" x14ac:dyDescent="0.2">
      <c r="B140" s="10"/>
      <c r="C140" s="11"/>
      <c r="D140" s="10"/>
      <c r="E140" s="10"/>
      <c r="F140" s="10"/>
      <c r="G140" s="10"/>
      <c r="H140" s="12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Z140" s="10"/>
      <c r="AA140" s="10"/>
      <c r="AB140" s="13"/>
      <c r="AC140" s="14"/>
      <c r="AD140" s="14"/>
      <c r="AE140" s="15"/>
      <c r="AF140" s="15"/>
      <c r="AG140" s="14"/>
    </row>
    <row r="141" spans="2:33" x14ac:dyDescent="0.2">
      <c r="B141" s="10"/>
      <c r="C141" s="11"/>
      <c r="D141" s="10"/>
      <c r="E141" s="10"/>
      <c r="F141" s="10"/>
      <c r="G141" s="10"/>
      <c r="H141" s="12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Z141" s="10"/>
      <c r="AA141" s="10"/>
      <c r="AB141" s="13"/>
      <c r="AC141" s="14"/>
      <c r="AD141" s="14"/>
      <c r="AE141" s="15"/>
      <c r="AF141" s="15"/>
      <c r="AG141" s="14"/>
    </row>
    <row r="142" spans="2:33" x14ac:dyDescent="0.2">
      <c r="B142" s="10"/>
      <c r="C142" s="11"/>
      <c r="D142" s="10"/>
      <c r="E142" s="10"/>
      <c r="F142" s="10"/>
      <c r="G142" s="10"/>
      <c r="H142" s="12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Z142" s="10"/>
      <c r="AA142" s="10"/>
      <c r="AB142" s="13"/>
      <c r="AC142" s="14"/>
      <c r="AD142" s="14"/>
      <c r="AE142" s="15"/>
      <c r="AF142" s="15"/>
      <c r="AG142" s="14"/>
    </row>
    <row r="143" spans="2:33" x14ac:dyDescent="0.2">
      <c r="B143" s="10"/>
      <c r="C143" s="11"/>
      <c r="D143" s="10"/>
      <c r="E143" s="10"/>
      <c r="F143" s="10"/>
      <c r="G143" s="10"/>
      <c r="H143" s="12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Z143" s="10"/>
      <c r="AA143" s="10"/>
      <c r="AB143" s="13"/>
      <c r="AC143" s="14"/>
      <c r="AD143" s="14"/>
      <c r="AE143" s="15"/>
      <c r="AF143" s="15"/>
      <c r="AG143" s="14"/>
    </row>
    <row r="144" spans="2:33" x14ac:dyDescent="0.2">
      <c r="B144" s="10"/>
      <c r="C144" s="11"/>
      <c r="D144" s="10"/>
      <c r="E144" s="10"/>
      <c r="F144" s="10"/>
      <c r="G144" s="10"/>
      <c r="H144" s="12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Z144" s="10"/>
      <c r="AA144" s="10"/>
      <c r="AB144" s="13"/>
      <c r="AC144" s="14"/>
      <c r="AD144" s="14"/>
      <c r="AE144" s="15"/>
      <c r="AF144" s="15"/>
      <c r="AG144" s="14"/>
    </row>
    <row r="145" spans="2:33" x14ac:dyDescent="0.2">
      <c r="B145" s="10"/>
      <c r="C145" s="11"/>
      <c r="D145" s="10"/>
      <c r="E145" s="10"/>
      <c r="F145" s="10"/>
      <c r="G145" s="10"/>
      <c r="H145" s="12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Z145" s="10"/>
      <c r="AA145" s="10"/>
      <c r="AB145" s="13"/>
      <c r="AC145" s="14"/>
      <c r="AD145" s="14"/>
      <c r="AE145" s="15"/>
      <c r="AF145" s="15"/>
      <c r="AG145" s="14"/>
    </row>
    <row r="146" spans="2:33" x14ac:dyDescent="0.2">
      <c r="B146" s="10"/>
      <c r="C146" s="11"/>
      <c r="D146" s="10"/>
      <c r="E146" s="10"/>
      <c r="F146" s="10"/>
      <c r="G146" s="10"/>
      <c r="H146" s="12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Z146" s="10"/>
      <c r="AA146" s="10"/>
      <c r="AB146" s="13"/>
      <c r="AC146" s="14"/>
      <c r="AD146" s="14"/>
      <c r="AE146" s="15"/>
      <c r="AF146" s="15"/>
      <c r="AG146" s="14"/>
    </row>
    <row r="147" spans="2:33" x14ac:dyDescent="0.2">
      <c r="B147" s="10"/>
      <c r="C147" s="11"/>
      <c r="D147" s="10"/>
      <c r="E147" s="10"/>
      <c r="F147" s="10"/>
      <c r="G147" s="10"/>
      <c r="H147" s="12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Z147" s="10"/>
      <c r="AA147" s="10"/>
      <c r="AB147" s="13"/>
      <c r="AC147" s="14"/>
      <c r="AD147" s="14"/>
      <c r="AE147" s="15"/>
      <c r="AF147" s="15"/>
      <c r="AG147" s="14"/>
    </row>
    <row r="148" spans="2:33" x14ac:dyDescent="0.2">
      <c r="B148" s="10"/>
      <c r="C148" s="11"/>
      <c r="D148" s="10"/>
      <c r="E148" s="10"/>
      <c r="F148" s="10"/>
      <c r="G148" s="10"/>
      <c r="H148" s="12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Z148" s="10"/>
      <c r="AA148" s="10"/>
      <c r="AB148" s="13"/>
      <c r="AC148" s="14"/>
      <c r="AD148" s="14"/>
      <c r="AE148" s="15"/>
      <c r="AF148" s="15"/>
      <c r="AG148" s="14"/>
    </row>
    <row r="149" spans="2:33" x14ac:dyDescent="0.2">
      <c r="B149" s="10"/>
      <c r="C149" s="11"/>
      <c r="D149" s="10"/>
      <c r="E149" s="10"/>
      <c r="F149" s="10"/>
      <c r="G149" s="10"/>
      <c r="H149" s="12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Z149" s="10"/>
      <c r="AA149" s="10"/>
      <c r="AB149" s="13"/>
      <c r="AC149" s="14"/>
      <c r="AD149" s="14"/>
      <c r="AE149" s="15"/>
      <c r="AF149" s="15"/>
      <c r="AG149" s="14"/>
    </row>
    <row r="150" spans="2:33" x14ac:dyDescent="0.2">
      <c r="B150" s="10"/>
      <c r="C150" s="11"/>
      <c r="D150" s="10"/>
      <c r="E150" s="10"/>
      <c r="F150" s="10"/>
      <c r="G150" s="10"/>
      <c r="H150" s="12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Z150" s="10"/>
      <c r="AA150" s="10"/>
      <c r="AB150" s="13"/>
      <c r="AC150" s="14"/>
      <c r="AD150" s="14"/>
      <c r="AE150" s="15"/>
      <c r="AF150" s="15"/>
      <c r="AG150" s="14"/>
    </row>
    <row r="151" spans="2:33" x14ac:dyDescent="0.2">
      <c r="B151" s="10"/>
      <c r="C151" s="11"/>
      <c r="D151" s="10"/>
      <c r="E151" s="10"/>
      <c r="F151" s="10"/>
      <c r="G151" s="10"/>
      <c r="H151" s="12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Z151" s="10"/>
      <c r="AA151" s="10"/>
      <c r="AB151" s="13"/>
      <c r="AC151" s="14"/>
      <c r="AD151" s="14"/>
      <c r="AE151" s="15"/>
      <c r="AF151" s="15"/>
      <c r="AG151" s="14"/>
    </row>
    <row r="152" spans="2:33" x14ac:dyDescent="0.2">
      <c r="B152" s="10"/>
      <c r="C152" s="11"/>
      <c r="D152" s="10"/>
      <c r="E152" s="10"/>
      <c r="F152" s="10"/>
      <c r="G152" s="10"/>
      <c r="H152" s="12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Z152" s="10"/>
      <c r="AA152" s="10"/>
      <c r="AB152" s="13"/>
      <c r="AC152" s="14"/>
      <c r="AD152" s="14"/>
      <c r="AE152" s="15"/>
      <c r="AF152" s="15"/>
      <c r="AG152" s="14"/>
    </row>
    <row r="153" spans="2:33" x14ac:dyDescent="0.2">
      <c r="B153" s="10"/>
      <c r="C153" s="11"/>
      <c r="D153" s="10"/>
      <c r="E153" s="10"/>
      <c r="F153" s="10"/>
      <c r="G153" s="10"/>
      <c r="H153" s="12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Z153" s="10"/>
      <c r="AA153" s="10"/>
      <c r="AB153" s="13"/>
      <c r="AC153" s="14"/>
      <c r="AD153" s="14"/>
      <c r="AE153" s="15"/>
      <c r="AF153" s="15"/>
      <c r="AG153" s="14"/>
    </row>
    <row r="154" spans="2:33" x14ac:dyDescent="0.2">
      <c r="B154" s="10"/>
      <c r="C154" s="11"/>
      <c r="D154" s="10"/>
      <c r="E154" s="10"/>
      <c r="F154" s="10"/>
      <c r="G154" s="10"/>
      <c r="H154" s="12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Z154" s="10"/>
      <c r="AA154" s="10"/>
      <c r="AB154" s="13"/>
      <c r="AC154" s="14"/>
      <c r="AD154" s="14"/>
      <c r="AE154" s="15"/>
      <c r="AF154" s="15"/>
      <c r="AG154" s="14"/>
    </row>
    <row r="155" spans="2:33" x14ac:dyDescent="0.2">
      <c r="B155" s="10"/>
      <c r="C155" s="11"/>
      <c r="D155" s="10"/>
      <c r="E155" s="10"/>
      <c r="F155" s="10"/>
      <c r="G155" s="10"/>
      <c r="H155" s="12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Z155" s="10"/>
      <c r="AA155" s="10"/>
      <c r="AB155" s="13"/>
      <c r="AC155" s="14"/>
      <c r="AD155" s="14"/>
      <c r="AE155" s="15"/>
      <c r="AF155" s="15"/>
      <c r="AG155" s="14"/>
    </row>
    <row r="156" spans="2:33" x14ac:dyDescent="0.2">
      <c r="B156" s="10"/>
      <c r="C156" s="11"/>
      <c r="D156" s="10"/>
      <c r="E156" s="10"/>
      <c r="F156" s="10"/>
      <c r="G156" s="10"/>
      <c r="H156" s="12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Z156" s="10"/>
      <c r="AA156" s="10"/>
      <c r="AB156" s="13"/>
      <c r="AC156" s="14"/>
      <c r="AD156" s="14"/>
      <c r="AE156" s="15"/>
      <c r="AF156" s="15"/>
      <c r="AG156" s="14"/>
    </row>
    <row r="157" spans="2:33" x14ac:dyDescent="0.2">
      <c r="B157" s="10"/>
      <c r="C157" s="11"/>
      <c r="D157" s="10"/>
      <c r="E157" s="10"/>
      <c r="F157" s="10"/>
      <c r="G157" s="10"/>
      <c r="H157" s="12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Z157" s="10"/>
      <c r="AA157" s="10"/>
      <c r="AB157" s="13"/>
      <c r="AC157" s="14"/>
      <c r="AD157" s="14"/>
      <c r="AE157" s="15"/>
      <c r="AF157" s="15"/>
      <c r="AG157" s="14"/>
    </row>
    <row r="158" spans="2:33" x14ac:dyDescent="0.2">
      <c r="B158" s="10"/>
      <c r="C158" s="11"/>
      <c r="D158" s="10"/>
      <c r="E158" s="10"/>
      <c r="F158" s="10"/>
      <c r="G158" s="10"/>
      <c r="H158" s="12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Z158" s="10"/>
      <c r="AA158" s="10"/>
      <c r="AB158" s="13"/>
      <c r="AC158" s="14"/>
      <c r="AD158" s="14"/>
      <c r="AE158" s="15"/>
      <c r="AF158" s="15"/>
      <c r="AG158" s="14"/>
    </row>
    <row r="159" spans="2:33" x14ac:dyDescent="0.2">
      <c r="B159" s="10"/>
      <c r="C159" s="11"/>
      <c r="D159" s="10"/>
      <c r="E159" s="10"/>
      <c r="F159" s="10"/>
      <c r="G159" s="10"/>
      <c r="H159" s="12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Z159" s="10"/>
      <c r="AA159" s="10"/>
      <c r="AB159" s="13"/>
      <c r="AC159" s="14"/>
      <c r="AD159" s="14"/>
      <c r="AE159" s="15"/>
      <c r="AF159" s="15"/>
      <c r="AG159" s="14"/>
    </row>
    <row r="160" spans="2:33" x14ac:dyDescent="0.2">
      <c r="B160" s="10"/>
      <c r="C160" s="11"/>
      <c r="D160" s="10"/>
      <c r="E160" s="10"/>
      <c r="F160" s="10"/>
      <c r="G160" s="10"/>
      <c r="H160" s="12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Z160" s="10"/>
      <c r="AA160" s="10"/>
      <c r="AB160" s="13"/>
      <c r="AC160" s="14"/>
      <c r="AD160" s="14"/>
      <c r="AE160" s="15"/>
      <c r="AF160" s="15"/>
      <c r="AG160" s="14"/>
    </row>
    <row r="161" spans="2:33" x14ac:dyDescent="0.2">
      <c r="B161" s="10"/>
      <c r="C161" s="11"/>
      <c r="D161" s="10"/>
      <c r="E161" s="10"/>
      <c r="F161" s="10"/>
      <c r="G161" s="10"/>
      <c r="H161" s="12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Z161" s="10"/>
      <c r="AA161" s="10"/>
      <c r="AB161" s="13"/>
      <c r="AC161" s="14"/>
      <c r="AD161" s="14"/>
      <c r="AE161" s="15"/>
      <c r="AF161" s="15"/>
      <c r="AG161" s="14"/>
    </row>
    <row r="162" spans="2:33" x14ac:dyDescent="0.2">
      <c r="B162" s="10"/>
      <c r="C162" s="11"/>
      <c r="D162" s="10"/>
      <c r="E162" s="10"/>
      <c r="F162" s="10"/>
      <c r="G162" s="10"/>
      <c r="H162" s="12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Z162" s="10"/>
      <c r="AA162" s="10"/>
      <c r="AB162" s="13"/>
      <c r="AC162" s="14"/>
      <c r="AD162" s="14"/>
      <c r="AE162" s="15"/>
      <c r="AF162" s="15"/>
      <c r="AG162" s="14"/>
    </row>
    <row r="163" spans="2:33" x14ac:dyDescent="0.2">
      <c r="B163" s="10"/>
      <c r="C163" s="11"/>
      <c r="D163" s="10"/>
      <c r="E163" s="10"/>
      <c r="F163" s="10"/>
      <c r="G163" s="10"/>
      <c r="H163" s="12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Z163" s="10"/>
      <c r="AA163" s="10"/>
      <c r="AB163" s="13"/>
      <c r="AC163" s="14"/>
      <c r="AD163" s="14"/>
      <c r="AE163" s="15"/>
      <c r="AF163" s="15"/>
      <c r="AG163" s="14"/>
    </row>
    <row r="164" spans="2:33" x14ac:dyDescent="0.2">
      <c r="B164" s="10"/>
      <c r="C164" s="11"/>
      <c r="D164" s="10"/>
      <c r="E164" s="10"/>
      <c r="F164" s="10"/>
      <c r="G164" s="10"/>
      <c r="H164" s="12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Z164" s="10"/>
      <c r="AA164" s="10"/>
      <c r="AB164" s="13"/>
      <c r="AC164" s="14"/>
      <c r="AD164" s="14"/>
      <c r="AE164" s="15"/>
      <c r="AF164" s="15"/>
      <c r="AG164" s="14"/>
    </row>
    <row r="165" spans="2:33" x14ac:dyDescent="0.2">
      <c r="B165" s="10"/>
      <c r="C165" s="11"/>
      <c r="D165" s="10"/>
      <c r="E165" s="10"/>
      <c r="F165" s="10"/>
      <c r="G165" s="10"/>
      <c r="H165" s="12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Z165" s="10"/>
      <c r="AA165" s="10"/>
      <c r="AB165" s="13"/>
      <c r="AC165" s="14"/>
      <c r="AD165" s="14"/>
      <c r="AE165" s="15"/>
      <c r="AF165" s="15"/>
      <c r="AG165" s="14"/>
    </row>
    <row r="166" spans="2:33" x14ac:dyDescent="0.2">
      <c r="B166" s="10"/>
      <c r="C166" s="11"/>
      <c r="D166" s="10"/>
      <c r="E166" s="10"/>
      <c r="F166" s="10"/>
      <c r="G166" s="10"/>
      <c r="H166" s="12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Z166" s="10"/>
      <c r="AA166" s="10"/>
      <c r="AB166" s="13"/>
      <c r="AC166" s="14"/>
      <c r="AD166" s="14"/>
      <c r="AE166" s="15"/>
      <c r="AF166" s="15"/>
      <c r="AG166" s="14"/>
    </row>
    <row r="167" spans="2:33" x14ac:dyDescent="0.2">
      <c r="B167" s="10"/>
      <c r="C167" s="11"/>
      <c r="D167" s="10"/>
      <c r="E167" s="10"/>
      <c r="F167" s="10"/>
      <c r="G167" s="10"/>
      <c r="H167" s="12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Z167" s="10"/>
      <c r="AA167" s="10"/>
      <c r="AB167" s="13"/>
      <c r="AC167" s="14"/>
      <c r="AD167" s="14"/>
      <c r="AE167" s="15"/>
      <c r="AF167" s="15"/>
      <c r="AG167" s="14"/>
    </row>
    <row r="168" spans="2:33" x14ac:dyDescent="0.2">
      <c r="B168" s="10"/>
      <c r="C168" s="11"/>
      <c r="D168" s="10"/>
      <c r="E168" s="10"/>
      <c r="F168" s="10"/>
      <c r="G168" s="10"/>
      <c r="H168" s="12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Z168" s="10"/>
      <c r="AA168" s="10"/>
      <c r="AB168" s="13"/>
      <c r="AC168" s="14"/>
      <c r="AD168" s="14"/>
      <c r="AE168" s="15"/>
      <c r="AF168" s="15"/>
      <c r="AG168" s="14"/>
    </row>
    <row r="169" spans="2:33" x14ac:dyDescent="0.2">
      <c r="B169" s="10"/>
      <c r="C169" s="11"/>
      <c r="D169" s="10"/>
      <c r="E169" s="10"/>
      <c r="F169" s="10"/>
      <c r="G169" s="10"/>
      <c r="H169" s="12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Z169" s="10"/>
      <c r="AA169" s="10"/>
      <c r="AB169" s="13"/>
      <c r="AC169" s="14"/>
      <c r="AD169" s="14"/>
      <c r="AE169" s="15"/>
      <c r="AF169" s="15"/>
      <c r="AG169" s="14"/>
    </row>
    <row r="170" spans="2:33" x14ac:dyDescent="0.2">
      <c r="B170" s="10"/>
      <c r="C170" s="11"/>
      <c r="D170" s="10"/>
      <c r="E170" s="10"/>
      <c r="F170" s="10"/>
      <c r="G170" s="10"/>
      <c r="H170" s="12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Z170" s="10"/>
      <c r="AA170" s="10"/>
      <c r="AB170" s="13"/>
      <c r="AC170" s="14"/>
      <c r="AD170" s="14"/>
      <c r="AE170" s="15"/>
      <c r="AF170" s="15"/>
      <c r="AG170" s="14"/>
    </row>
    <row r="171" spans="2:33" x14ac:dyDescent="0.2">
      <c r="B171" s="10"/>
      <c r="C171" s="11"/>
      <c r="D171" s="10"/>
      <c r="E171" s="10"/>
      <c r="F171" s="10"/>
      <c r="G171" s="10"/>
      <c r="H171" s="12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Z171" s="10"/>
      <c r="AA171" s="10"/>
      <c r="AB171" s="13"/>
      <c r="AC171" s="14"/>
      <c r="AD171" s="14"/>
      <c r="AE171" s="15"/>
      <c r="AF171" s="15"/>
      <c r="AG171" s="14"/>
    </row>
    <row r="172" spans="2:33" x14ac:dyDescent="0.2">
      <c r="B172" s="10"/>
      <c r="C172" s="11"/>
      <c r="D172" s="10"/>
      <c r="E172" s="10"/>
      <c r="F172" s="10"/>
      <c r="G172" s="10"/>
      <c r="H172" s="12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Z172" s="10"/>
      <c r="AA172" s="10"/>
      <c r="AB172" s="13"/>
      <c r="AC172" s="14"/>
      <c r="AD172" s="14"/>
      <c r="AE172" s="15"/>
      <c r="AF172" s="15"/>
      <c r="AG172" s="14"/>
    </row>
    <row r="173" spans="2:33" x14ac:dyDescent="0.2">
      <c r="B173" s="10"/>
      <c r="C173" s="11"/>
      <c r="D173" s="10"/>
      <c r="E173" s="10"/>
      <c r="F173" s="10"/>
      <c r="G173" s="10"/>
      <c r="H173" s="12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Z173" s="10"/>
      <c r="AA173" s="10"/>
      <c r="AB173" s="13"/>
      <c r="AC173" s="14"/>
      <c r="AD173" s="14"/>
      <c r="AE173" s="15"/>
      <c r="AF173" s="15"/>
      <c r="AG173" s="14"/>
    </row>
    <row r="174" spans="2:33" x14ac:dyDescent="0.2">
      <c r="B174" s="10"/>
      <c r="C174" s="11"/>
      <c r="D174" s="10"/>
      <c r="E174" s="10"/>
      <c r="F174" s="10"/>
      <c r="G174" s="10"/>
      <c r="H174" s="12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Z174" s="10"/>
      <c r="AA174" s="10"/>
      <c r="AB174" s="13"/>
      <c r="AC174" s="14"/>
      <c r="AD174" s="14"/>
      <c r="AE174" s="15"/>
      <c r="AF174" s="15"/>
      <c r="AG174" s="14"/>
    </row>
    <row r="175" spans="2:33" x14ac:dyDescent="0.2">
      <c r="B175" s="10"/>
      <c r="C175" s="11"/>
      <c r="D175" s="10"/>
      <c r="E175" s="10"/>
      <c r="F175" s="10"/>
      <c r="G175" s="10"/>
      <c r="H175" s="12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Z175" s="10"/>
      <c r="AA175" s="10"/>
      <c r="AB175" s="13"/>
      <c r="AC175" s="14"/>
      <c r="AD175" s="14"/>
      <c r="AE175" s="15"/>
      <c r="AF175" s="15"/>
      <c r="AG175" s="14"/>
    </row>
    <row r="176" spans="2:33" x14ac:dyDescent="0.2">
      <c r="B176" s="10"/>
      <c r="C176" s="11"/>
      <c r="D176" s="10"/>
      <c r="E176" s="10"/>
      <c r="F176" s="10"/>
      <c r="G176" s="10"/>
      <c r="H176" s="12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Z176" s="10"/>
      <c r="AA176" s="10"/>
      <c r="AB176" s="13"/>
      <c r="AC176" s="14"/>
      <c r="AD176" s="14"/>
      <c r="AE176" s="15"/>
      <c r="AF176" s="15"/>
      <c r="AG176" s="14"/>
    </row>
    <row r="177" spans="2:33" x14ac:dyDescent="0.2">
      <c r="B177" s="10"/>
      <c r="C177" s="11"/>
      <c r="D177" s="10"/>
      <c r="E177" s="10"/>
      <c r="F177" s="10"/>
      <c r="G177" s="10"/>
      <c r="H177" s="12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Z177" s="10"/>
      <c r="AA177" s="10"/>
      <c r="AB177" s="13"/>
      <c r="AC177" s="14"/>
      <c r="AD177" s="14"/>
      <c r="AE177" s="15"/>
      <c r="AF177" s="15"/>
      <c r="AG177" s="14"/>
    </row>
    <row r="178" spans="2:33" x14ac:dyDescent="0.2">
      <c r="B178" s="10"/>
      <c r="C178" s="11"/>
      <c r="D178" s="10"/>
      <c r="E178" s="10"/>
      <c r="F178" s="10"/>
      <c r="G178" s="10"/>
      <c r="H178" s="12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Z178" s="10"/>
      <c r="AA178" s="10"/>
      <c r="AB178" s="13"/>
      <c r="AC178" s="14"/>
      <c r="AD178" s="14"/>
      <c r="AE178" s="15"/>
      <c r="AF178" s="15"/>
      <c r="AG178" s="14"/>
    </row>
    <row r="179" spans="2:33" x14ac:dyDescent="0.2">
      <c r="B179" s="10"/>
      <c r="C179" s="11"/>
      <c r="D179" s="10"/>
      <c r="E179" s="10"/>
      <c r="F179" s="10"/>
      <c r="G179" s="10"/>
      <c r="H179" s="12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Z179" s="10"/>
      <c r="AA179" s="10"/>
      <c r="AB179" s="13"/>
      <c r="AC179" s="14"/>
      <c r="AD179" s="14"/>
      <c r="AE179" s="15"/>
      <c r="AF179" s="15"/>
      <c r="AG179" s="14"/>
    </row>
    <row r="180" spans="2:33" x14ac:dyDescent="0.2">
      <c r="B180" s="10"/>
      <c r="C180" s="11"/>
      <c r="D180" s="10"/>
      <c r="E180" s="10"/>
      <c r="F180" s="10"/>
      <c r="G180" s="10"/>
      <c r="H180" s="12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Z180" s="10"/>
      <c r="AA180" s="10"/>
      <c r="AB180" s="13"/>
      <c r="AC180" s="14"/>
      <c r="AD180" s="14"/>
      <c r="AE180" s="15"/>
      <c r="AF180" s="15"/>
      <c r="AG180" s="14"/>
    </row>
    <row r="181" spans="2:33" x14ac:dyDescent="0.2">
      <c r="B181" s="10"/>
      <c r="C181" s="11"/>
      <c r="D181" s="10"/>
      <c r="E181" s="10"/>
      <c r="F181" s="10"/>
      <c r="G181" s="10"/>
      <c r="H181" s="12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Z181" s="10"/>
      <c r="AA181" s="10"/>
      <c r="AB181" s="13"/>
      <c r="AC181" s="14"/>
      <c r="AD181" s="14"/>
      <c r="AE181" s="15"/>
      <c r="AF181" s="15"/>
      <c r="AG181" s="14"/>
    </row>
    <row r="182" spans="2:33" x14ac:dyDescent="0.2">
      <c r="B182" s="10"/>
      <c r="C182" s="11"/>
      <c r="D182" s="10"/>
      <c r="E182" s="10"/>
      <c r="F182" s="10"/>
      <c r="G182" s="10"/>
      <c r="H182" s="12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Z182" s="10"/>
      <c r="AA182" s="10"/>
      <c r="AB182" s="13"/>
      <c r="AC182" s="14"/>
      <c r="AD182" s="14"/>
      <c r="AE182" s="15"/>
      <c r="AF182" s="15"/>
      <c r="AG182" s="14"/>
    </row>
    <row r="183" spans="2:33" x14ac:dyDescent="0.2">
      <c r="B183" s="10"/>
      <c r="C183" s="11"/>
      <c r="D183" s="10"/>
      <c r="E183" s="10"/>
      <c r="F183" s="10"/>
      <c r="G183" s="10"/>
      <c r="H183" s="12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Z183" s="10"/>
      <c r="AA183" s="10"/>
      <c r="AB183" s="13"/>
      <c r="AC183" s="14"/>
      <c r="AD183" s="14"/>
      <c r="AE183" s="15"/>
      <c r="AF183" s="15"/>
      <c r="AG183" s="14"/>
    </row>
    <row r="184" spans="2:33" x14ac:dyDescent="0.2">
      <c r="B184" s="10"/>
      <c r="C184" s="11"/>
      <c r="D184" s="10"/>
      <c r="E184" s="10"/>
      <c r="F184" s="10"/>
      <c r="G184" s="10"/>
      <c r="H184" s="12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Z184" s="10"/>
      <c r="AA184" s="10"/>
      <c r="AB184" s="13"/>
      <c r="AC184" s="14"/>
      <c r="AD184" s="14"/>
      <c r="AE184" s="15"/>
      <c r="AF184" s="15"/>
      <c r="AG184" s="14"/>
    </row>
    <row r="185" spans="2:33" x14ac:dyDescent="0.2">
      <c r="B185" s="10"/>
      <c r="C185" s="11"/>
      <c r="D185" s="10"/>
      <c r="E185" s="10"/>
      <c r="F185" s="10"/>
      <c r="G185" s="10"/>
      <c r="H185" s="12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Z185" s="10"/>
      <c r="AA185" s="10"/>
      <c r="AB185" s="13"/>
      <c r="AC185" s="14"/>
      <c r="AD185" s="14"/>
      <c r="AE185" s="15"/>
      <c r="AF185" s="15"/>
      <c r="AG185" s="14"/>
    </row>
    <row r="186" spans="2:33" x14ac:dyDescent="0.2">
      <c r="B186" s="10"/>
      <c r="C186" s="11"/>
      <c r="D186" s="10"/>
      <c r="E186" s="10"/>
      <c r="F186" s="10"/>
      <c r="G186" s="10"/>
      <c r="H186" s="12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Z186" s="10"/>
      <c r="AA186" s="10"/>
      <c r="AB186" s="13"/>
      <c r="AC186" s="14"/>
      <c r="AD186" s="14"/>
      <c r="AE186" s="15"/>
      <c r="AF186" s="15"/>
      <c r="AG186" s="14"/>
    </row>
    <row r="187" spans="2:33" x14ac:dyDescent="0.2">
      <c r="B187" s="10"/>
      <c r="C187" s="11"/>
      <c r="D187" s="10"/>
      <c r="E187" s="10"/>
      <c r="F187" s="10"/>
      <c r="G187" s="10"/>
      <c r="H187" s="12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Z187" s="10"/>
      <c r="AA187" s="10"/>
      <c r="AB187" s="13"/>
      <c r="AC187" s="14"/>
      <c r="AD187" s="14"/>
      <c r="AE187" s="15"/>
      <c r="AF187" s="15"/>
      <c r="AG187" s="14"/>
    </row>
    <row r="188" spans="2:33" x14ac:dyDescent="0.2">
      <c r="B188" s="10"/>
      <c r="C188" s="11"/>
      <c r="D188" s="10"/>
      <c r="E188" s="10"/>
      <c r="F188" s="10"/>
      <c r="G188" s="10"/>
      <c r="H188" s="12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Z188" s="10"/>
      <c r="AA188" s="10"/>
      <c r="AB188" s="13"/>
      <c r="AC188" s="14"/>
      <c r="AD188" s="14"/>
      <c r="AE188" s="15"/>
      <c r="AF188" s="15"/>
      <c r="AG188" s="14"/>
    </row>
    <row r="189" spans="2:33" x14ac:dyDescent="0.2">
      <c r="B189" s="10"/>
      <c r="C189" s="11"/>
      <c r="D189" s="10"/>
      <c r="E189" s="10"/>
      <c r="F189" s="10"/>
      <c r="G189" s="10"/>
      <c r="H189" s="12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Z189" s="10"/>
      <c r="AA189" s="10"/>
      <c r="AB189" s="13"/>
      <c r="AC189" s="14"/>
      <c r="AD189" s="14"/>
      <c r="AE189" s="15"/>
      <c r="AF189" s="15"/>
      <c r="AG189" s="14"/>
    </row>
    <row r="190" spans="2:33" x14ac:dyDescent="0.2">
      <c r="B190" s="10"/>
      <c r="C190" s="11"/>
      <c r="D190" s="10"/>
      <c r="E190" s="10"/>
      <c r="F190" s="10"/>
      <c r="G190" s="10"/>
      <c r="H190" s="12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Z190" s="10"/>
      <c r="AA190" s="10"/>
      <c r="AB190" s="13"/>
      <c r="AC190" s="14"/>
      <c r="AD190" s="14"/>
      <c r="AE190" s="15"/>
      <c r="AF190" s="15"/>
      <c r="AG190" s="14"/>
    </row>
    <row r="191" spans="2:33" x14ac:dyDescent="0.2">
      <c r="Q191" s="10"/>
      <c r="R191" s="10"/>
      <c r="S191" s="10"/>
    </row>
    <row r="192" spans="2:33" x14ac:dyDescent="0.2">
      <c r="Q192" s="10"/>
      <c r="R192" s="10"/>
      <c r="S192" s="10"/>
    </row>
    <row r="193" spans="17:19" x14ac:dyDescent="0.2">
      <c r="Q193" s="10"/>
      <c r="R193" s="10"/>
      <c r="S193" s="10"/>
    </row>
    <row r="194" spans="17:19" x14ac:dyDescent="0.2">
      <c r="Q194" s="10"/>
      <c r="R194" s="10"/>
      <c r="S194" s="10"/>
    </row>
    <row r="195" spans="17:19" x14ac:dyDescent="0.2">
      <c r="Q195" s="10"/>
      <c r="R195" s="10"/>
      <c r="S195" s="10"/>
    </row>
    <row r="196" spans="17:19" x14ac:dyDescent="0.2">
      <c r="Q196" s="10"/>
      <c r="R196" s="10"/>
      <c r="S196" s="10"/>
    </row>
    <row r="197" spans="17:19" x14ac:dyDescent="0.2">
      <c r="Q197" s="10"/>
      <c r="R197" s="10"/>
      <c r="S197" s="10"/>
    </row>
    <row r="198" spans="17:19" x14ac:dyDescent="0.2">
      <c r="Q198" s="10"/>
      <c r="R198" s="10"/>
      <c r="S198" s="10"/>
    </row>
    <row r="199" spans="17:19" x14ac:dyDescent="0.2">
      <c r="Q199" s="10"/>
      <c r="R199" s="10"/>
      <c r="S199" s="10"/>
    </row>
    <row r="200" spans="17:19" x14ac:dyDescent="0.2">
      <c r="Q200" s="10"/>
      <c r="R200" s="10"/>
      <c r="S200" s="10"/>
    </row>
    <row r="201" spans="17:19" x14ac:dyDescent="0.2">
      <c r="Q201" s="10"/>
      <c r="R201" s="10"/>
      <c r="S201" s="10"/>
    </row>
    <row r="202" spans="17:19" x14ac:dyDescent="0.2">
      <c r="Q202" s="10"/>
      <c r="R202" s="10"/>
      <c r="S202" s="10"/>
    </row>
    <row r="203" spans="17:19" x14ac:dyDescent="0.2">
      <c r="Q203" s="10"/>
      <c r="R203" s="10"/>
      <c r="S203" s="10"/>
    </row>
    <row r="204" spans="17:19" x14ac:dyDescent="0.2">
      <c r="Q204" s="10"/>
      <c r="R204" s="10"/>
      <c r="S204" s="10"/>
    </row>
    <row r="205" spans="17:19" x14ac:dyDescent="0.2">
      <c r="Q205" s="10"/>
      <c r="R205" s="10"/>
      <c r="S205" s="10"/>
    </row>
    <row r="206" spans="17:19" x14ac:dyDescent="0.2">
      <c r="Q206" s="10"/>
      <c r="R206" s="10"/>
      <c r="S206" s="10"/>
    </row>
    <row r="207" spans="17:19" x14ac:dyDescent="0.2">
      <c r="Q207" s="10"/>
      <c r="R207" s="10"/>
      <c r="S207" s="10"/>
    </row>
    <row r="208" spans="17:19" x14ac:dyDescent="0.2">
      <c r="Q208" s="10"/>
      <c r="R208" s="10"/>
      <c r="S208" s="10"/>
    </row>
    <row r="209" spans="17:19" x14ac:dyDescent="0.2">
      <c r="Q209" s="10"/>
      <c r="R209" s="10"/>
      <c r="S209" s="10"/>
    </row>
    <row r="210" spans="17:19" x14ac:dyDescent="0.2">
      <c r="Q210" s="10"/>
      <c r="R210" s="10"/>
      <c r="S210" s="10"/>
    </row>
    <row r="211" spans="17:19" x14ac:dyDescent="0.2">
      <c r="Q211" s="10"/>
      <c r="R211" s="10"/>
      <c r="S211" s="10"/>
    </row>
    <row r="212" spans="17:19" x14ac:dyDescent="0.2">
      <c r="Q212" s="10"/>
      <c r="R212" s="10"/>
      <c r="S212" s="10"/>
    </row>
    <row r="213" spans="17:19" x14ac:dyDescent="0.2">
      <c r="Q213" s="10"/>
      <c r="R213" s="10"/>
      <c r="S213" s="10"/>
    </row>
    <row r="214" spans="17:19" x14ac:dyDescent="0.2">
      <c r="Q214" s="10"/>
      <c r="R214" s="10"/>
      <c r="S214" s="10"/>
    </row>
    <row r="215" spans="17:19" x14ac:dyDescent="0.2">
      <c r="Q215" s="10"/>
      <c r="R215" s="10"/>
      <c r="S215" s="10"/>
    </row>
    <row r="216" spans="17:19" x14ac:dyDescent="0.2">
      <c r="Q216" s="10"/>
      <c r="R216" s="10"/>
      <c r="S216" s="10"/>
    </row>
    <row r="217" spans="17:19" x14ac:dyDescent="0.2">
      <c r="Q217" s="10"/>
      <c r="R217" s="10"/>
      <c r="S217" s="10"/>
    </row>
    <row r="218" spans="17:19" x14ac:dyDescent="0.2">
      <c r="Q218" s="10"/>
      <c r="R218" s="10"/>
      <c r="S218" s="10"/>
    </row>
    <row r="219" spans="17:19" x14ac:dyDescent="0.2">
      <c r="Q219" s="10"/>
      <c r="R219" s="10"/>
      <c r="S219" s="10"/>
    </row>
    <row r="220" spans="17:19" x14ac:dyDescent="0.2">
      <c r="Q220" s="10"/>
      <c r="R220" s="10"/>
      <c r="S220" s="10"/>
    </row>
    <row r="221" spans="17:19" x14ac:dyDescent="0.2">
      <c r="Q221" s="10"/>
      <c r="R221" s="10"/>
      <c r="S221" s="10"/>
    </row>
    <row r="222" spans="17:19" x14ac:dyDescent="0.2">
      <c r="Q222" s="10"/>
      <c r="R222" s="10"/>
      <c r="S222" s="10"/>
    </row>
    <row r="223" spans="17:19" x14ac:dyDescent="0.2">
      <c r="Q223" s="10"/>
      <c r="R223" s="10"/>
      <c r="S223" s="10"/>
    </row>
    <row r="224" spans="17:19" x14ac:dyDescent="0.2">
      <c r="Q224" s="10"/>
      <c r="R224" s="10"/>
      <c r="S224" s="10"/>
    </row>
    <row r="225" spans="17:19" x14ac:dyDescent="0.2">
      <c r="Q225" s="10"/>
      <c r="R225" s="10"/>
      <c r="S225" s="10"/>
    </row>
    <row r="226" spans="17:19" x14ac:dyDescent="0.2">
      <c r="Q226" s="10"/>
      <c r="R226" s="10"/>
      <c r="S226" s="10"/>
    </row>
    <row r="227" spans="17:19" x14ac:dyDescent="0.2">
      <c r="Q227" s="10"/>
      <c r="R227" s="10"/>
      <c r="S227" s="10"/>
    </row>
    <row r="228" spans="17:19" x14ac:dyDescent="0.2">
      <c r="Q228" s="10"/>
      <c r="R228" s="10"/>
      <c r="S228" s="10"/>
    </row>
    <row r="229" spans="17:19" x14ac:dyDescent="0.2">
      <c r="Q229" s="10"/>
      <c r="R229" s="10"/>
      <c r="S229" s="10"/>
    </row>
    <row r="230" spans="17:19" x14ac:dyDescent="0.2">
      <c r="Q230" s="10"/>
      <c r="R230" s="10"/>
      <c r="S230" s="10"/>
    </row>
    <row r="231" spans="17:19" x14ac:dyDescent="0.2">
      <c r="Q231" s="10"/>
      <c r="R231" s="10"/>
      <c r="S231" s="10"/>
    </row>
    <row r="232" spans="17:19" x14ac:dyDescent="0.2">
      <c r="Q232" s="10"/>
      <c r="R232" s="10"/>
      <c r="S232" s="10"/>
    </row>
    <row r="233" spans="17:19" x14ac:dyDescent="0.2">
      <c r="Q233" s="10"/>
      <c r="R233" s="10"/>
      <c r="S233" s="10"/>
    </row>
    <row r="234" spans="17:19" x14ac:dyDescent="0.2">
      <c r="Q234" s="10"/>
      <c r="R234" s="10"/>
      <c r="S234" s="10"/>
    </row>
    <row r="235" spans="17:19" x14ac:dyDescent="0.2">
      <c r="Q235" s="10"/>
      <c r="R235" s="10"/>
      <c r="S235" s="10"/>
    </row>
    <row r="236" spans="17:19" x14ac:dyDescent="0.2">
      <c r="Q236" s="10"/>
      <c r="R236" s="10"/>
      <c r="S236" s="10"/>
    </row>
    <row r="237" spans="17:19" x14ac:dyDescent="0.2">
      <c r="Q237" s="10"/>
      <c r="R237" s="10"/>
      <c r="S237" s="10"/>
    </row>
    <row r="238" spans="17:19" x14ac:dyDescent="0.2">
      <c r="Q238" s="10"/>
      <c r="R238" s="10"/>
      <c r="S238" s="10"/>
    </row>
    <row r="239" spans="17:19" x14ac:dyDescent="0.2">
      <c r="Q239" s="10"/>
      <c r="R239" s="10"/>
      <c r="S239" s="10"/>
    </row>
    <row r="240" spans="17:19" x14ac:dyDescent="0.2">
      <c r="Q240" s="10"/>
      <c r="R240" s="10"/>
      <c r="S240" s="10"/>
    </row>
    <row r="241" spans="17:19" x14ac:dyDescent="0.2">
      <c r="Q241" s="10"/>
      <c r="R241" s="10"/>
      <c r="S241" s="10"/>
    </row>
    <row r="242" spans="17:19" x14ac:dyDescent="0.2">
      <c r="Q242" s="10"/>
      <c r="R242" s="10"/>
      <c r="S242" s="10"/>
    </row>
    <row r="243" spans="17:19" x14ac:dyDescent="0.2">
      <c r="Q243" s="10"/>
      <c r="R243" s="10"/>
      <c r="S243" s="10"/>
    </row>
    <row r="244" spans="17:19" x14ac:dyDescent="0.2">
      <c r="Q244" s="10"/>
      <c r="R244" s="10"/>
      <c r="S244" s="10"/>
    </row>
    <row r="245" spans="17:19" x14ac:dyDescent="0.2">
      <c r="Q245" s="10"/>
      <c r="R245" s="10"/>
      <c r="S245" s="10"/>
    </row>
    <row r="246" spans="17:19" x14ac:dyDescent="0.2">
      <c r="Q246" s="10"/>
      <c r="R246" s="10"/>
      <c r="S246" s="10"/>
    </row>
    <row r="247" spans="17:19" x14ac:dyDescent="0.2">
      <c r="Q247" s="10"/>
      <c r="R247" s="10"/>
      <c r="S247" s="10"/>
    </row>
    <row r="248" spans="17:19" x14ac:dyDescent="0.2">
      <c r="Q248" s="10"/>
      <c r="R248" s="10"/>
      <c r="S248" s="10"/>
    </row>
    <row r="249" spans="17:19" x14ac:dyDescent="0.2">
      <c r="Q249" s="10"/>
      <c r="R249" s="10"/>
      <c r="S249" s="10"/>
    </row>
    <row r="250" spans="17:19" x14ac:dyDescent="0.2">
      <c r="Q250" s="10"/>
      <c r="R250" s="10"/>
      <c r="S250" s="10"/>
    </row>
    <row r="251" spans="17:19" x14ac:dyDescent="0.2">
      <c r="Q251" s="10"/>
      <c r="R251" s="10"/>
      <c r="S251" s="10"/>
    </row>
    <row r="252" spans="17:19" x14ac:dyDescent="0.2">
      <c r="Q252" s="10"/>
      <c r="R252" s="10"/>
      <c r="S252" s="10"/>
    </row>
    <row r="253" spans="17:19" x14ac:dyDescent="0.2">
      <c r="Q253" s="10"/>
      <c r="R253" s="10"/>
      <c r="S253" s="10"/>
    </row>
    <row r="254" spans="17:19" x14ac:dyDescent="0.2">
      <c r="Q254" s="10"/>
      <c r="R254" s="10"/>
      <c r="S254" s="10"/>
    </row>
    <row r="255" spans="17:19" x14ac:dyDescent="0.2">
      <c r="Q255" s="10"/>
      <c r="R255" s="10"/>
      <c r="S255" s="10"/>
    </row>
    <row r="256" spans="17:19" x14ac:dyDescent="0.2">
      <c r="Q256" s="10"/>
      <c r="R256" s="10"/>
      <c r="S256" s="10"/>
    </row>
    <row r="257" spans="17:19" x14ac:dyDescent="0.2">
      <c r="Q257" s="10"/>
      <c r="R257" s="10"/>
      <c r="S257" s="10"/>
    </row>
    <row r="258" spans="17:19" x14ac:dyDescent="0.2">
      <c r="Q258" s="10"/>
      <c r="R258" s="10"/>
      <c r="S258" s="10"/>
    </row>
    <row r="259" spans="17:19" x14ac:dyDescent="0.2">
      <c r="Q259" s="10"/>
      <c r="R259" s="10"/>
      <c r="S259" s="10"/>
    </row>
    <row r="260" spans="17:19" x14ac:dyDescent="0.2">
      <c r="Q260" s="10"/>
      <c r="R260" s="10"/>
      <c r="S260" s="10"/>
    </row>
    <row r="261" spans="17:19" x14ac:dyDescent="0.2">
      <c r="Q261" s="10"/>
      <c r="R261" s="10"/>
      <c r="S261" s="10"/>
    </row>
    <row r="262" spans="17:19" x14ac:dyDescent="0.2">
      <c r="Q262" s="10"/>
      <c r="R262" s="10"/>
      <c r="S262" s="10"/>
    </row>
    <row r="263" spans="17:19" x14ac:dyDescent="0.2">
      <c r="Q263" s="10"/>
      <c r="R263" s="10"/>
      <c r="S263" s="10"/>
    </row>
    <row r="264" spans="17:19" x14ac:dyDescent="0.2">
      <c r="Q264" s="10"/>
      <c r="R264" s="10"/>
      <c r="S264" s="10"/>
    </row>
    <row r="265" spans="17:19" x14ac:dyDescent="0.2">
      <c r="Q265" s="10"/>
      <c r="R265" s="10"/>
      <c r="S265" s="10"/>
    </row>
    <row r="266" spans="17:19" x14ac:dyDescent="0.2">
      <c r="Q266" s="10"/>
      <c r="R266" s="10"/>
      <c r="S266" s="10"/>
    </row>
    <row r="267" spans="17:19" x14ac:dyDescent="0.2">
      <c r="Q267" s="10"/>
      <c r="R267" s="10"/>
      <c r="S267" s="10"/>
    </row>
    <row r="268" spans="17:19" x14ac:dyDescent="0.2">
      <c r="Q268" s="10"/>
      <c r="R268" s="10"/>
      <c r="S268" s="10"/>
    </row>
    <row r="269" spans="17:19" x14ac:dyDescent="0.2">
      <c r="Q269" s="10"/>
      <c r="R269" s="10"/>
      <c r="S269" s="10"/>
    </row>
    <row r="270" spans="17:19" x14ac:dyDescent="0.2">
      <c r="Q270" s="10"/>
      <c r="R270" s="10"/>
      <c r="S270" s="10"/>
    </row>
    <row r="271" spans="17:19" x14ac:dyDescent="0.2">
      <c r="Q271" s="10"/>
      <c r="R271" s="10"/>
      <c r="S271" s="10"/>
    </row>
    <row r="272" spans="17:19" x14ac:dyDescent="0.2">
      <c r="Q272" s="10"/>
      <c r="R272" s="10"/>
      <c r="S272" s="10"/>
    </row>
    <row r="273" spans="17:19" x14ac:dyDescent="0.2">
      <c r="Q273" s="10"/>
      <c r="R273" s="10"/>
      <c r="S273" s="10"/>
    </row>
    <row r="274" spans="17:19" x14ac:dyDescent="0.2">
      <c r="Q274" s="10"/>
      <c r="R274" s="10"/>
      <c r="S274" s="10"/>
    </row>
    <row r="275" spans="17:19" x14ac:dyDescent="0.2">
      <c r="Q275" s="10"/>
      <c r="R275" s="10"/>
      <c r="S275" s="10"/>
    </row>
    <row r="276" spans="17:19" x14ac:dyDescent="0.2">
      <c r="Q276" s="10"/>
      <c r="R276" s="10"/>
      <c r="S276" s="10"/>
    </row>
    <row r="277" spans="17:19" x14ac:dyDescent="0.2">
      <c r="Q277" s="10"/>
      <c r="R277" s="10"/>
      <c r="S277" s="10"/>
    </row>
    <row r="278" spans="17:19" x14ac:dyDescent="0.2">
      <c r="Q278" s="10"/>
      <c r="R278" s="10"/>
      <c r="S278" s="10"/>
    </row>
    <row r="279" spans="17:19" x14ac:dyDescent="0.2">
      <c r="Q279" s="10"/>
      <c r="R279" s="10"/>
      <c r="S279" s="10"/>
    </row>
    <row r="280" spans="17:19" x14ac:dyDescent="0.2">
      <c r="Q280" s="10"/>
      <c r="R280" s="10"/>
      <c r="S280" s="10"/>
    </row>
    <row r="281" spans="17:19" x14ac:dyDescent="0.2">
      <c r="Q281" s="10"/>
      <c r="R281" s="10"/>
      <c r="S281" s="10"/>
    </row>
    <row r="282" spans="17:19" x14ac:dyDescent="0.2">
      <c r="Q282" s="10"/>
      <c r="R282" s="10"/>
      <c r="S282" s="10"/>
    </row>
    <row r="283" spans="17:19" x14ac:dyDescent="0.2">
      <c r="Q283" s="10"/>
      <c r="R283" s="10"/>
      <c r="S283" s="10"/>
    </row>
    <row r="284" spans="17:19" x14ac:dyDescent="0.2">
      <c r="Q284" s="10"/>
      <c r="R284" s="10"/>
      <c r="S284" s="10"/>
    </row>
    <row r="285" spans="17:19" x14ac:dyDescent="0.2">
      <c r="Q285" s="10"/>
      <c r="R285" s="10"/>
      <c r="S285" s="10"/>
    </row>
    <row r="286" spans="17:19" x14ac:dyDescent="0.2">
      <c r="Q286" s="10"/>
      <c r="R286" s="10"/>
      <c r="S286" s="10"/>
    </row>
    <row r="287" spans="17:19" x14ac:dyDescent="0.2">
      <c r="Q287" s="10"/>
      <c r="R287" s="10"/>
      <c r="S287" s="10"/>
    </row>
    <row r="288" spans="17:19" x14ac:dyDescent="0.2">
      <c r="Q288" s="10"/>
      <c r="R288" s="10"/>
      <c r="S288" s="10"/>
    </row>
    <row r="289" spans="17:19" x14ac:dyDescent="0.2">
      <c r="Q289" s="10"/>
      <c r="R289" s="10"/>
      <c r="S289" s="10"/>
    </row>
    <row r="290" spans="17:19" x14ac:dyDescent="0.2">
      <c r="Q290" s="10"/>
      <c r="R290" s="10"/>
      <c r="S290" s="10"/>
    </row>
    <row r="291" spans="17:19" x14ac:dyDescent="0.2">
      <c r="Q291" s="10"/>
      <c r="R291" s="10"/>
      <c r="S291" s="10"/>
    </row>
    <row r="292" spans="17:19" x14ac:dyDescent="0.2">
      <c r="Q292" s="10"/>
      <c r="R292" s="10"/>
      <c r="S292" s="10"/>
    </row>
    <row r="293" spans="17:19" x14ac:dyDescent="0.2">
      <c r="Q293" s="10"/>
      <c r="R293" s="10"/>
      <c r="S293" s="10"/>
    </row>
    <row r="294" spans="17:19" x14ac:dyDescent="0.2">
      <c r="Q294" s="10"/>
      <c r="R294" s="10"/>
      <c r="S294" s="10"/>
    </row>
    <row r="295" spans="17:19" x14ac:dyDescent="0.2">
      <c r="Q295" s="10"/>
      <c r="R295" s="10"/>
      <c r="S295" s="10"/>
    </row>
    <row r="296" spans="17:19" x14ac:dyDescent="0.2">
      <c r="Q296" s="10"/>
      <c r="R296" s="10"/>
      <c r="S296" s="10"/>
    </row>
    <row r="297" spans="17:19" x14ac:dyDescent="0.2">
      <c r="Q297" s="10"/>
      <c r="R297" s="10"/>
      <c r="S297" s="10"/>
    </row>
    <row r="298" spans="17:19" x14ac:dyDescent="0.2">
      <c r="Q298" s="10"/>
      <c r="R298" s="10"/>
      <c r="S298" s="10"/>
    </row>
    <row r="299" spans="17:19" x14ac:dyDescent="0.2">
      <c r="Q299" s="10"/>
      <c r="R299" s="10"/>
      <c r="S299" s="10"/>
    </row>
    <row r="300" spans="17:19" x14ac:dyDescent="0.2">
      <c r="Q300" s="10"/>
      <c r="R300" s="10"/>
      <c r="S300" s="10"/>
    </row>
    <row r="301" spans="17:19" x14ac:dyDescent="0.2">
      <c r="Q301" s="10"/>
      <c r="R301" s="10"/>
      <c r="S301" s="10"/>
    </row>
    <row r="302" spans="17:19" x14ac:dyDescent="0.2">
      <c r="Q302" s="10"/>
      <c r="R302" s="10"/>
      <c r="S302" s="10"/>
    </row>
    <row r="303" spans="17:19" x14ac:dyDescent="0.2">
      <c r="Q303" s="10"/>
      <c r="R303" s="10"/>
      <c r="S303" s="10"/>
    </row>
    <row r="304" spans="17:19" x14ac:dyDescent="0.2">
      <c r="Q304" s="10"/>
      <c r="R304" s="10"/>
      <c r="S304" s="10"/>
    </row>
    <row r="305" spans="17:19" x14ac:dyDescent="0.2">
      <c r="Q305" s="10"/>
      <c r="R305" s="10"/>
      <c r="S305" s="10"/>
    </row>
    <row r="306" spans="17:19" x14ac:dyDescent="0.2">
      <c r="Q306" s="10"/>
      <c r="R306" s="10"/>
      <c r="S306" s="10"/>
    </row>
    <row r="307" spans="17:19" x14ac:dyDescent="0.2">
      <c r="Q307" s="10"/>
      <c r="R307" s="10"/>
      <c r="S307" s="10"/>
    </row>
    <row r="308" spans="17:19" x14ac:dyDescent="0.2">
      <c r="Q308" s="10"/>
      <c r="R308" s="10"/>
      <c r="S308" s="10"/>
    </row>
    <row r="309" spans="17:19" x14ac:dyDescent="0.2">
      <c r="Q309" s="10"/>
      <c r="R309" s="10"/>
      <c r="S309" s="10"/>
    </row>
    <row r="310" spans="17:19" x14ac:dyDescent="0.2">
      <c r="Q310" s="10"/>
      <c r="R310" s="10"/>
      <c r="S310" s="10"/>
    </row>
    <row r="311" spans="17:19" x14ac:dyDescent="0.2">
      <c r="Q311" s="10"/>
      <c r="R311" s="10"/>
      <c r="S311" s="10"/>
    </row>
    <row r="312" spans="17:19" x14ac:dyDescent="0.2">
      <c r="Q312" s="10"/>
      <c r="R312" s="10"/>
      <c r="S312" s="10"/>
    </row>
    <row r="313" spans="17:19" x14ac:dyDescent="0.2">
      <c r="Q313" s="10"/>
      <c r="R313" s="10"/>
      <c r="S313" s="10"/>
    </row>
    <row r="314" spans="17:19" x14ac:dyDescent="0.2">
      <c r="Q314" s="10"/>
      <c r="R314" s="10"/>
      <c r="S314" s="10"/>
    </row>
    <row r="315" spans="17:19" x14ac:dyDescent="0.2">
      <c r="Q315" s="10"/>
      <c r="R315" s="10"/>
      <c r="S315" s="10"/>
    </row>
    <row r="316" spans="17:19" x14ac:dyDescent="0.2">
      <c r="Q316" s="10"/>
      <c r="R316" s="10"/>
      <c r="S316" s="10"/>
    </row>
    <row r="317" spans="17:19" x14ac:dyDescent="0.2">
      <c r="Q317" s="10"/>
      <c r="R317" s="10"/>
      <c r="S317" s="10"/>
    </row>
    <row r="318" spans="17:19" x14ac:dyDescent="0.2">
      <c r="Q318" s="10"/>
      <c r="R318" s="10"/>
      <c r="S318" s="10"/>
    </row>
    <row r="319" spans="17:19" x14ac:dyDescent="0.2">
      <c r="Q319" s="10"/>
      <c r="R319" s="10"/>
      <c r="S319" s="10"/>
    </row>
    <row r="320" spans="17:19" x14ac:dyDescent="0.2">
      <c r="Q320" s="10"/>
      <c r="R320" s="10"/>
      <c r="S320" s="10"/>
    </row>
    <row r="321" spans="17:19" x14ac:dyDescent="0.2">
      <c r="Q321" s="10"/>
      <c r="R321" s="10"/>
      <c r="S321" s="10"/>
    </row>
    <row r="322" spans="17:19" x14ac:dyDescent="0.2">
      <c r="Q322" s="10"/>
      <c r="R322" s="10"/>
      <c r="S322" s="10"/>
    </row>
    <row r="323" spans="17:19" x14ac:dyDescent="0.2">
      <c r="Q323" s="10"/>
      <c r="R323" s="10"/>
      <c r="S323" s="10"/>
    </row>
    <row r="324" spans="17:19" x14ac:dyDescent="0.2">
      <c r="Q324" s="10"/>
      <c r="R324" s="10"/>
      <c r="S324" s="10"/>
    </row>
    <row r="325" spans="17:19" x14ac:dyDescent="0.2">
      <c r="Q325" s="10"/>
      <c r="R325" s="10"/>
      <c r="S325" s="10"/>
    </row>
    <row r="326" spans="17:19" x14ac:dyDescent="0.2">
      <c r="Q326" s="10"/>
      <c r="R326" s="10"/>
      <c r="S326" s="10"/>
    </row>
    <row r="327" spans="17:19" x14ac:dyDescent="0.2">
      <c r="Q327" s="10"/>
      <c r="R327" s="10"/>
      <c r="S327" s="10"/>
    </row>
    <row r="328" spans="17:19" x14ac:dyDescent="0.2">
      <c r="Q328" s="10"/>
      <c r="R328" s="10"/>
      <c r="S328" s="10"/>
    </row>
    <row r="329" spans="17:19" x14ac:dyDescent="0.2">
      <c r="Q329" s="10"/>
      <c r="R329" s="10"/>
      <c r="S329" s="10"/>
    </row>
    <row r="330" spans="17:19" x14ac:dyDescent="0.2">
      <c r="Q330" s="10"/>
      <c r="R330" s="10"/>
      <c r="S330" s="10"/>
    </row>
    <row r="331" spans="17:19" x14ac:dyDescent="0.2">
      <c r="Q331" s="10"/>
      <c r="R331" s="10"/>
      <c r="S331" s="10"/>
    </row>
    <row r="332" spans="17:19" x14ac:dyDescent="0.2">
      <c r="Q332" s="10"/>
      <c r="R332" s="10"/>
      <c r="S332" s="10"/>
    </row>
    <row r="333" spans="17:19" x14ac:dyDescent="0.2">
      <c r="Q333" s="10"/>
      <c r="R333" s="10"/>
      <c r="S333" s="10"/>
    </row>
    <row r="334" spans="17:19" x14ac:dyDescent="0.2">
      <c r="Q334" s="10"/>
      <c r="R334" s="10"/>
      <c r="S334" s="10"/>
    </row>
    <row r="335" spans="17:19" x14ac:dyDescent="0.2">
      <c r="Q335" s="10"/>
      <c r="R335" s="10"/>
      <c r="S335" s="10"/>
    </row>
    <row r="336" spans="17:19" x14ac:dyDescent="0.2">
      <c r="Q336" s="10"/>
      <c r="R336" s="10"/>
      <c r="S336" s="10"/>
    </row>
    <row r="337" spans="17:19" x14ac:dyDescent="0.2">
      <c r="Q337" s="10"/>
      <c r="R337" s="10"/>
      <c r="S337" s="10"/>
    </row>
    <row r="338" spans="17:19" x14ac:dyDescent="0.2">
      <c r="Q338" s="10"/>
      <c r="R338" s="10"/>
      <c r="S338" s="10"/>
    </row>
    <row r="339" spans="17:19" x14ac:dyDescent="0.2">
      <c r="Q339" s="10"/>
      <c r="R339" s="10"/>
      <c r="S339" s="10"/>
    </row>
    <row r="340" spans="17:19" x14ac:dyDescent="0.2">
      <c r="Q340" s="10"/>
      <c r="R340" s="10"/>
      <c r="S340" s="10"/>
    </row>
    <row r="341" spans="17:19" x14ac:dyDescent="0.2">
      <c r="Q341" s="10"/>
      <c r="R341" s="10"/>
      <c r="S341" s="10"/>
    </row>
    <row r="342" spans="17:19" x14ac:dyDescent="0.2">
      <c r="Q342" s="10"/>
      <c r="R342" s="10"/>
      <c r="S342" s="10"/>
    </row>
    <row r="343" spans="17:19" x14ac:dyDescent="0.2">
      <c r="Q343" s="10"/>
      <c r="R343" s="10"/>
      <c r="S343" s="10"/>
    </row>
    <row r="344" spans="17:19" x14ac:dyDescent="0.2">
      <c r="Q344" s="10"/>
      <c r="R344" s="10"/>
      <c r="S344" s="10"/>
    </row>
    <row r="345" spans="17:19" x14ac:dyDescent="0.2">
      <c r="Q345" s="10"/>
      <c r="R345" s="10"/>
      <c r="S345" s="10"/>
    </row>
    <row r="346" spans="17:19" x14ac:dyDescent="0.2">
      <c r="Q346" s="10"/>
      <c r="R346" s="10"/>
      <c r="S346" s="10"/>
    </row>
    <row r="347" spans="17:19" x14ac:dyDescent="0.2">
      <c r="Q347" s="10"/>
      <c r="R347" s="10"/>
      <c r="S347" s="10"/>
    </row>
    <row r="348" spans="17:19" x14ac:dyDescent="0.2">
      <c r="Q348" s="10"/>
      <c r="R348" s="10"/>
      <c r="S348" s="10"/>
    </row>
    <row r="349" spans="17:19" x14ac:dyDescent="0.2">
      <c r="Q349" s="10"/>
      <c r="R349" s="10"/>
      <c r="S349" s="10"/>
    </row>
    <row r="350" spans="17:19" x14ac:dyDescent="0.2">
      <c r="Q350" s="10"/>
      <c r="R350" s="10"/>
      <c r="S350" s="10"/>
    </row>
    <row r="351" spans="17:19" x14ac:dyDescent="0.2">
      <c r="Q351" s="10"/>
      <c r="R351" s="10"/>
      <c r="S351" s="10"/>
    </row>
    <row r="352" spans="17:19" x14ac:dyDescent="0.2">
      <c r="Q352" s="10"/>
      <c r="R352" s="10"/>
      <c r="S352" s="10"/>
    </row>
    <row r="353" spans="17:19" x14ac:dyDescent="0.2">
      <c r="Q353" s="10"/>
      <c r="R353" s="10"/>
      <c r="S353" s="10"/>
    </row>
    <row r="354" spans="17:19" x14ac:dyDescent="0.2">
      <c r="Q354" s="10"/>
      <c r="R354" s="10"/>
      <c r="S354" s="10"/>
    </row>
    <row r="355" spans="17:19" x14ac:dyDescent="0.2">
      <c r="Q355" s="10"/>
      <c r="R355" s="10"/>
      <c r="S355" s="10"/>
    </row>
    <row r="356" spans="17:19" x14ac:dyDescent="0.2">
      <c r="Q356" s="10"/>
      <c r="R356" s="10"/>
      <c r="S356" s="10"/>
    </row>
    <row r="357" spans="17:19" x14ac:dyDescent="0.2">
      <c r="Q357" s="10"/>
      <c r="R357" s="10"/>
      <c r="S357" s="10"/>
    </row>
    <row r="358" spans="17:19" x14ac:dyDescent="0.2">
      <c r="Q358" s="10"/>
      <c r="R358" s="10"/>
      <c r="S358" s="10"/>
    </row>
    <row r="359" spans="17:19" x14ac:dyDescent="0.2">
      <c r="Q359" s="10"/>
      <c r="R359" s="10"/>
      <c r="S359" s="10"/>
    </row>
    <row r="360" spans="17:19" x14ac:dyDescent="0.2">
      <c r="Q360" s="10"/>
      <c r="R360" s="10"/>
      <c r="S360" s="10"/>
    </row>
    <row r="361" spans="17:19" x14ac:dyDescent="0.2">
      <c r="Q361" s="10"/>
      <c r="R361" s="10"/>
      <c r="S361" s="10"/>
    </row>
    <row r="362" spans="17:19" x14ac:dyDescent="0.2">
      <c r="Q362" s="10"/>
      <c r="R362" s="10"/>
      <c r="S362" s="10"/>
    </row>
    <row r="363" spans="17:19" x14ac:dyDescent="0.2">
      <c r="Q363" s="10"/>
      <c r="R363" s="10"/>
      <c r="S363" s="10"/>
    </row>
    <row r="364" spans="17:19" x14ac:dyDescent="0.2">
      <c r="Q364" s="10"/>
      <c r="R364" s="10"/>
      <c r="S364" s="10"/>
    </row>
    <row r="365" spans="17:19" x14ac:dyDescent="0.2">
      <c r="Q365" s="10"/>
      <c r="R365" s="10"/>
      <c r="S365" s="10"/>
    </row>
    <row r="366" spans="17:19" x14ac:dyDescent="0.2">
      <c r="Q366" s="10"/>
      <c r="R366" s="10"/>
      <c r="S366" s="10"/>
    </row>
    <row r="367" spans="17:19" x14ac:dyDescent="0.2">
      <c r="Q367" s="10"/>
      <c r="R367" s="10"/>
      <c r="S367" s="10"/>
    </row>
    <row r="368" spans="17:19" x14ac:dyDescent="0.2">
      <c r="Q368" s="10"/>
      <c r="R368" s="10"/>
      <c r="S368" s="10"/>
    </row>
    <row r="369" spans="17:19" x14ac:dyDescent="0.2">
      <c r="Q369" s="10"/>
      <c r="R369" s="10"/>
      <c r="S369" s="10"/>
    </row>
    <row r="370" spans="17:19" x14ac:dyDescent="0.2">
      <c r="Q370" s="10"/>
      <c r="R370" s="10"/>
      <c r="S370" s="10"/>
    </row>
    <row r="371" spans="17:19" x14ac:dyDescent="0.2">
      <c r="Q371" s="10"/>
      <c r="R371" s="10"/>
      <c r="S371" s="10"/>
    </row>
    <row r="372" spans="17:19" x14ac:dyDescent="0.2">
      <c r="Q372" s="10"/>
      <c r="R372" s="10"/>
      <c r="S372" s="10"/>
    </row>
    <row r="373" spans="17:19" x14ac:dyDescent="0.2">
      <c r="Q373" s="10"/>
      <c r="R373" s="10"/>
      <c r="S373" s="10"/>
    </row>
    <row r="374" spans="17:19" x14ac:dyDescent="0.2">
      <c r="Q374" s="10"/>
      <c r="R374" s="10"/>
      <c r="S374" s="10"/>
    </row>
    <row r="375" spans="17:19" x14ac:dyDescent="0.2">
      <c r="Q375" s="10"/>
      <c r="R375" s="10"/>
      <c r="S375" s="10"/>
    </row>
    <row r="376" spans="17:19" x14ac:dyDescent="0.2">
      <c r="Q376" s="10"/>
      <c r="R376" s="10"/>
      <c r="S376" s="10"/>
    </row>
    <row r="377" spans="17:19" x14ac:dyDescent="0.2">
      <c r="Q377" s="10"/>
      <c r="R377" s="10"/>
      <c r="S377" s="10"/>
    </row>
    <row r="378" spans="17:19" x14ac:dyDescent="0.2">
      <c r="Q378" s="10"/>
      <c r="R378" s="10"/>
      <c r="S378" s="10"/>
    </row>
    <row r="379" spans="17:19" x14ac:dyDescent="0.2">
      <c r="Q379" s="10"/>
      <c r="R379" s="10"/>
      <c r="S379" s="10"/>
    </row>
    <row r="380" spans="17:19" x14ac:dyDescent="0.2">
      <c r="Q380" s="10"/>
      <c r="R380" s="10"/>
      <c r="S380" s="10"/>
    </row>
    <row r="381" spans="17:19" x14ac:dyDescent="0.2">
      <c r="Q381" s="10"/>
      <c r="R381" s="10"/>
      <c r="S381" s="10"/>
    </row>
    <row r="382" spans="17:19" x14ac:dyDescent="0.2">
      <c r="Q382" s="10"/>
      <c r="R382" s="10"/>
      <c r="S382" s="10"/>
    </row>
    <row r="383" spans="17:19" x14ac:dyDescent="0.2">
      <c r="Q383" s="10"/>
      <c r="R383" s="10"/>
      <c r="S383" s="10"/>
    </row>
    <row r="384" spans="17:19" x14ac:dyDescent="0.2">
      <c r="Q384" s="10"/>
      <c r="R384" s="10"/>
      <c r="S384" s="10"/>
    </row>
    <row r="385" spans="17:19" x14ac:dyDescent="0.2">
      <c r="Q385" s="10"/>
      <c r="R385" s="10"/>
      <c r="S385" s="10"/>
    </row>
    <row r="386" spans="17:19" x14ac:dyDescent="0.2">
      <c r="Q386" s="10"/>
      <c r="R386" s="10"/>
      <c r="S386" s="10"/>
    </row>
    <row r="387" spans="17:19" x14ac:dyDescent="0.2">
      <c r="Q387" s="10"/>
      <c r="R387" s="10"/>
      <c r="S387" s="10"/>
    </row>
    <row r="388" spans="17:19" x14ac:dyDescent="0.2">
      <c r="Q388" s="10"/>
      <c r="R388" s="10"/>
      <c r="S388" s="10"/>
    </row>
    <row r="389" spans="17:19" x14ac:dyDescent="0.2">
      <c r="Q389" s="10"/>
      <c r="R389" s="10"/>
      <c r="S389" s="10"/>
    </row>
    <row r="390" spans="17:19" x14ac:dyDescent="0.2">
      <c r="Q390" s="10"/>
      <c r="R390" s="10"/>
      <c r="S390" s="10"/>
    </row>
    <row r="391" spans="17:19" x14ac:dyDescent="0.2">
      <c r="Q391" s="10"/>
      <c r="R391" s="10"/>
      <c r="S391" s="10"/>
    </row>
    <row r="392" spans="17:19" x14ac:dyDescent="0.2">
      <c r="Q392" s="10"/>
      <c r="R392" s="10"/>
      <c r="S392" s="10"/>
    </row>
    <row r="393" spans="17:19" x14ac:dyDescent="0.2">
      <c r="Q393" s="10"/>
      <c r="R393" s="10"/>
      <c r="S393" s="10"/>
    </row>
    <row r="394" spans="17:19" x14ac:dyDescent="0.2">
      <c r="Q394" s="10"/>
      <c r="R394" s="10"/>
      <c r="S394" s="10"/>
    </row>
    <row r="395" spans="17:19" x14ac:dyDescent="0.2">
      <c r="Q395" s="10"/>
      <c r="R395" s="10"/>
      <c r="S395" s="10"/>
    </row>
    <row r="396" spans="17:19" x14ac:dyDescent="0.2">
      <c r="Q396" s="10"/>
      <c r="R396" s="10"/>
      <c r="S396" s="10"/>
    </row>
    <row r="397" spans="17:19" x14ac:dyDescent="0.2">
      <c r="Q397" s="10"/>
      <c r="R397" s="10"/>
      <c r="S397" s="10"/>
    </row>
    <row r="398" spans="17:19" x14ac:dyDescent="0.2">
      <c r="Q398" s="10"/>
      <c r="R398" s="10"/>
      <c r="S398" s="10"/>
    </row>
    <row r="399" spans="17:19" x14ac:dyDescent="0.2">
      <c r="Q399" s="10"/>
      <c r="R399" s="10"/>
      <c r="S399" s="10"/>
    </row>
    <row r="400" spans="17:19" x14ac:dyDescent="0.2">
      <c r="Q400" s="10"/>
      <c r="R400" s="10"/>
      <c r="S400" s="10"/>
    </row>
    <row r="401" spans="17:19" x14ac:dyDescent="0.2">
      <c r="Q401" s="10"/>
      <c r="R401" s="10"/>
      <c r="S401" s="10"/>
    </row>
    <row r="402" spans="17:19" x14ac:dyDescent="0.2">
      <c r="Q402" s="10"/>
      <c r="R402" s="10"/>
      <c r="S402" s="10"/>
    </row>
    <row r="403" spans="17:19" x14ac:dyDescent="0.2">
      <c r="Q403" s="10"/>
      <c r="R403" s="10"/>
      <c r="S403" s="10"/>
    </row>
    <row r="404" spans="17:19" x14ac:dyDescent="0.2">
      <c r="Q404" s="10"/>
      <c r="R404" s="10"/>
      <c r="S404" s="10"/>
    </row>
    <row r="405" spans="17:19" x14ac:dyDescent="0.2">
      <c r="Q405" s="10"/>
      <c r="R405" s="10"/>
      <c r="S405" s="10"/>
    </row>
    <row r="406" spans="17:19" x14ac:dyDescent="0.2">
      <c r="Q406" s="10"/>
      <c r="R406" s="10"/>
      <c r="S406" s="10"/>
    </row>
    <row r="407" spans="17:19" x14ac:dyDescent="0.2">
      <c r="Q407" s="10"/>
      <c r="R407" s="10"/>
      <c r="S407" s="10"/>
    </row>
    <row r="408" spans="17:19" x14ac:dyDescent="0.2">
      <c r="Q408" s="10"/>
      <c r="R408" s="10"/>
      <c r="S408" s="10"/>
    </row>
    <row r="409" spans="17:19" x14ac:dyDescent="0.2">
      <c r="Q409" s="10"/>
      <c r="R409" s="10"/>
      <c r="S409" s="10"/>
    </row>
    <row r="410" spans="17:19" x14ac:dyDescent="0.2">
      <c r="Q410" s="10"/>
      <c r="R410" s="10"/>
      <c r="S410" s="10"/>
    </row>
    <row r="411" spans="17:19" x14ac:dyDescent="0.2">
      <c r="Q411" s="10"/>
      <c r="R411" s="10"/>
      <c r="S411" s="10"/>
    </row>
    <row r="412" spans="17:19" x14ac:dyDescent="0.2">
      <c r="Q412" s="10"/>
      <c r="R412" s="10"/>
      <c r="S412" s="10"/>
    </row>
    <row r="413" spans="17:19" x14ac:dyDescent="0.2">
      <c r="Q413" s="10"/>
      <c r="R413" s="10"/>
      <c r="S413" s="10"/>
    </row>
    <row r="414" spans="17:19" x14ac:dyDescent="0.2">
      <c r="Q414" s="10"/>
      <c r="R414" s="10"/>
      <c r="S414" s="10"/>
    </row>
    <row r="415" spans="17:19" x14ac:dyDescent="0.2">
      <c r="Q415" s="10"/>
      <c r="R415" s="10"/>
      <c r="S415" s="10"/>
    </row>
    <row r="416" spans="17:19" x14ac:dyDescent="0.2">
      <c r="Q416" s="10"/>
      <c r="R416" s="10"/>
      <c r="S416" s="10"/>
    </row>
    <row r="417" spans="17:19" x14ac:dyDescent="0.2">
      <c r="Q417" s="10"/>
      <c r="R417" s="10"/>
      <c r="S417" s="10"/>
    </row>
    <row r="418" spans="17:19" x14ac:dyDescent="0.2">
      <c r="Q418" s="10"/>
      <c r="R418" s="10"/>
      <c r="S418" s="10"/>
    </row>
    <row r="419" spans="17:19" x14ac:dyDescent="0.2">
      <c r="Q419" s="10"/>
      <c r="R419" s="10"/>
      <c r="S419" s="10"/>
    </row>
    <row r="420" spans="17:19" x14ac:dyDescent="0.2">
      <c r="Q420" s="10"/>
      <c r="R420" s="10"/>
      <c r="S420" s="10"/>
    </row>
    <row r="421" spans="17:19" x14ac:dyDescent="0.2">
      <c r="Q421" s="10"/>
      <c r="R421" s="10"/>
      <c r="S421" s="10"/>
    </row>
    <row r="422" spans="17:19" x14ac:dyDescent="0.2">
      <c r="Q422" s="10"/>
      <c r="R422" s="10"/>
      <c r="S422" s="10"/>
    </row>
    <row r="423" spans="17:19" x14ac:dyDescent="0.2">
      <c r="Q423" s="10"/>
      <c r="R423" s="10"/>
      <c r="S423" s="10"/>
    </row>
    <row r="424" spans="17:19" x14ac:dyDescent="0.2">
      <c r="Q424" s="10"/>
      <c r="R424" s="10"/>
      <c r="S424" s="10"/>
    </row>
    <row r="425" spans="17:19" x14ac:dyDescent="0.2">
      <c r="Q425" s="10"/>
      <c r="R425" s="10"/>
      <c r="S425" s="10"/>
    </row>
    <row r="426" spans="17:19" x14ac:dyDescent="0.2">
      <c r="Q426" s="10"/>
      <c r="R426" s="10"/>
      <c r="S426" s="10"/>
    </row>
    <row r="427" spans="17:19" x14ac:dyDescent="0.2">
      <c r="Q427" s="10"/>
      <c r="R427" s="10"/>
      <c r="S427" s="10"/>
    </row>
    <row r="428" spans="17:19" x14ac:dyDescent="0.2">
      <c r="Q428" s="10"/>
      <c r="R428" s="10"/>
      <c r="S428" s="10"/>
    </row>
    <row r="429" spans="17:19" x14ac:dyDescent="0.2">
      <c r="Q429" s="10"/>
      <c r="R429" s="10"/>
      <c r="S429" s="10"/>
    </row>
    <row r="430" spans="17:19" x14ac:dyDescent="0.2">
      <c r="Q430" s="10"/>
      <c r="R430" s="10"/>
      <c r="S430" s="10"/>
    </row>
    <row r="431" spans="17:19" x14ac:dyDescent="0.2">
      <c r="Q431" s="10"/>
      <c r="R431" s="10"/>
      <c r="S431" s="10"/>
    </row>
    <row r="432" spans="17:19" x14ac:dyDescent="0.2">
      <c r="Q432" s="10"/>
      <c r="R432" s="10"/>
      <c r="S432" s="10"/>
    </row>
    <row r="433" spans="17:19" x14ac:dyDescent="0.2">
      <c r="Q433" s="10"/>
      <c r="R433" s="10"/>
      <c r="S433" s="10"/>
    </row>
    <row r="434" spans="17:19" x14ac:dyDescent="0.2">
      <c r="Q434" s="10"/>
      <c r="R434" s="10"/>
      <c r="S434" s="10"/>
    </row>
    <row r="435" spans="17:19" x14ac:dyDescent="0.2">
      <c r="Q435" s="10"/>
      <c r="R435" s="10"/>
      <c r="S435" s="10"/>
    </row>
    <row r="436" spans="17:19" x14ac:dyDescent="0.2">
      <c r="Q436" s="10"/>
      <c r="R436" s="10"/>
      <c r="S436" s="10"/>
    </row>
    <row r="437" spans="17:19" x14ac:dyDescent="0.2">
      <c r="Q437" s="10"/>
      <c r="R437" s="10"/>
      <c r="S437" s="10"/>
    </row>
    <row r="438" spans="17:19" x14ac:dyDescent="0.2">
      <c r="Q438" s="10"/>
      <c r="R438" s="10"/>
      <c r="S438" s="10"/>
    </row>
    <row r="439" spans="17:19" x14ac:dyDescent="0.2">
      <c r="Q439" s="10"/>
      <c r="R439" s="10"/>
      <c r="S439" s="10"/>
    </row>
    <row r="440" spans="17:19" x14ac:dyDescent="0.2">
      <c r="Q440" s="10"/>
      <c r="R440" s="10"/>
      <c r="S440" s="10"/>
    </row>
    <row r="441" spans="17:19" x14ac:dyDescent="0.2">
      <c r="Q441" s="10"/>
      <c r="R441" s="10"/>
      <c r="S441" s="10"/>
    </row>
    <row r="442" spans="17:19" x14ac:dyDescent="0.2">
      <c r="Q442" s="10"/>
      <c r="R442" s="10"/>
      <c r="S442" s="10"/>
    </row>
    <row r="443" spans="17:19" x14ac:dyDescent="0.2">
      <c r="Q443" s="10"/>
      <c r="R443" s="10"/>
      <c r="S443" s="10"/>
    </row>
    <row r="444" spans="17:19" x14ac:dyDescent="0.2">
      <c r="Q444" s="10"/>
      <c r="R444" s="10"/>
      <c r="S444" s="10"/>
    </row>
    <row r="445" spans="17:19" x14ac:dyDescent="0.2">
      <c r="Q445" s="10"/>
      <c r="R445" s="10"/>
      <c r="S445" s="10"/>
    </row>
    <row r="446" spans="17:19" x14ac:dyDescent="0.2">
      <c r="Q446" s="10"/>
      <c r="R446" s="10"/>
      <c r="S446" s="10"/>
    </row>
    <row r="447" spans="17:19" x14ac:dyDescent="0.2">
      <c r="Q447" s="10"/>
      <c r="R447" s="10"/>
      <c r="S447" s="10"/>
    </row>
    <row r="448" spans="17:19" x14ac:dyDescent="0.2">
      <c r="Q448" s="10"/>
      <c r="R448" s="10"/>
      <c r="S448" s="10"/>
    </row>
    <row r="449" spans="17:19" x14ac:dyDescent="0.2">
      <c r="Q449" s="10"/>
      <c r="R449" s="10"/>
      <c r="S449" s="10"/>
    </row>
    <row r="450" spans="17:19" x14ac:dyDescent="0.2">
      <c r="Q450" s="10"/>
      <c r="R450" s="10"/>
      <c r="S450" s="10"/>
    </row>
    <row r="451" spans="17:19" x14ac:dyDescent="0.2">
      <c r="Q451" s="10"/>
      <c r="R451" s="10"/>
      <c r="S451" s="10"/>
    </row>
  </sheetData>
  <sheetProtection password="BDA8" sheet="1" objects="1" scenarios="1" selectLockedCells="1" selectUnlockedCells="1"/>
  <sortState ref="A2:AG46">
    <sortCondition ref="G2:G46"/>
  </sortState>
  <conditionalFormatting sqref="H1:J1 AC1:AD1">
    <cfRule type="cellIs" dxfId="378" priority="162" stopIfTrue="1" operator="equal">
      <formula>$B$3</formula>
    </cfRule>
  </conditionalFormatting>
  <conditionalFormatting sqref="Q452:S65523 K191:P65523 Z44:AB65523 AB22:AB30 Z22:AA43 AB32:AB43 K1:Y1 T3:V4 N3:P4 N8:P8 T8:V8 T11:V11 N11:P11 N14:P16 T14:V16 T19:V19 N19:P19 N22:P22 T22:V22 T25:V29 N25:P29 N32:P32 T32:V32 T34:V35 N34:P35 N37:P37 T37:V37 T39:V39 N39:P39 N41:P190 T41:V65523 Z1:AB21">
    <cfRule type="cellIs" dxfId="377" priority="163" stopIfTrue="1" operator="lessThan">
      <formula>0</formula>
    </cfRule>
  </conditionalFormatting>
  <conditionalFormatting sqref="Q3:S4 Q8:S8 Q11:S11 Q14:S16 Q19:S19 Q22:S22 Q25:S29 Q32:S32 Q34:S35 Q37:S37 Q39:S39 Q41:S451">
    <cfRule type="cellIs" dxfId="376" priority="164" stopIfTrue="1" operator="lessThan">
      <formula>0</formula>
    </cfRule>
    <cfRule type="expression" dxfId="375" priority="165" stopIfTrue="1">
      <formula>AND(Q3&gt;0,Q3&lt;=$U3)</formula>
    </cfRule>
  </conditionalFormatting>
  <conditionalFormatting sqref="K4:M4 K8:M8 K11:L11 K14:M16 K19:M19 K22:M22 K25:M29 K32:M32 K34:M35 K37:M37 K39:M39 K41:M190">
    <cfRule type="cellIs" dxfId="374" priority="166" stopIfTrue="1" operator="lessThan">
      <formula>0</formula>
    </cfRule>
    <cfRule type="expression" dxfId="373" priority="167" stopIfTrue="1">
      <formula>AND(K4&gt;0,K4&lt;=$O4)</formula>
    </cfRule>
  </conditionalFormatting>
  <conditionalFormatting sqref="W3:Y4 W8:Y8 Y6 W11:Y11 W14:Y16 W19:Y19 W22:Y22 W25:Y29 W32:Y32 W34:Y35 W37:Y37 W39:Y39 W41:Y65523">
    <cfRule type="cellIs" dxfId="372" priority="172" stopIfTrue="1" operator="lessThan">
      <formula>0</formula>
    </cfRule>
    <cfRule type="expression" dxfId="371" priority="173" stopIfTrue="1">
      <formula>AND(W3&gt;0,W3&lt;=$AA3)</formula>
    </cfRule>
  </conditionalFormatting>
  <conditionalFormatting sqref="AC31">
    <cfRule type="cellIs" dxfId="370" priority="156" stopIfTrue="1" operator="lessThan">
      <formula>0</formula>
    </cfRule>
  </conditionalFormatting>
  <conditionalFormatting sqref="N2:P2 T2:V2">
    <cfRule type="cellIs" dxfId="369" priority="146" stopIfTrue="1" operator="lessThan">
      <formula>0</formula>
    </cfRule>
  </conditionalFormatting>
  <conditionalFormatting sqref="Q2:S2">
    <cfRule type="cellIs" dxfId="368" priority="147" stopIfTrue="1" operator="lessThan">
      <formula>0</formula>
    </cfRule>
    <cfRule type="expression" dxfId="367" priority="148" stopIfTrue="1">
      <formula>AND(Q2&gt;0,Q2&lt;=$U2)</formula>
    </cfRule>
  </conditionalFormatting>
  <conditionalFormatting sqref="K2:M2">
    <cfRule type="cellIs" dxfId="366" priority="149" stopIfTrue="1" operator="lessThan">
      <formula>0</formula>
    </cfRule>
    <cfRule type="expression" dxfId="365" priority="150" stopIfTrue="1">
      <formula>AND(K2&gt;0,K2&lt;=$O2)</formula>
    </cfRule>
  </conditionalFormatting>
  <conditionalFormatting sqref="W2:Y2">
    <cfRule type="cellIs" dxfId="364" priority="151" stopIfTrue="1" operator="lessThan">
      <formula>0</formula>
    </cfRule>
    <cfRule type="expression" dxfId="363" priority="152" stopIfTrue="1">
      <formula>AND(W2&gt;0,W2&lt;=$AA2)</formula>
    </cfRule>
  </conditionalFormatting>
  <conditionalFormatting sqref="K3:M3">
    <cfRule type="cellIs" dxfId="362" priority="144" stopIfTrue="1" operator="lessThan">
      <formula>0</formula>
    </cfRule>
    <cfRule type="expression" dxfId="361" priority="145" stopIfTrue="1">
      <formula>AND(K3&gt;0,K3&lt;=$O3)</formula>
    </cfRule>
  </conditionalFormatting>
  <conditionalFormatting sqref="N5:P5 T5:V5">
    <cfRule type="cellIs" dxfId="360" priority="137" stopIfTrue="1" operator="lessThan">
      <formula>0</formula>
    </cfRule>
  </conditionalFormatting>
  <conditionalFormatting sqref="Q5:S5">
    <cfRule type="cellIs" dxfId="359" priority="138" stopIfTrue="1" operator="lessThan">
      <formula>0</formula>
    </cfRule>
    <cfRule type="expression" dxfId="358" priority="139" stopIfTrue="1">
      <formula>AND(Q5&gt;0,Q5&lt;=$U5)</formula>
    </cfRule>
  </conditionalFormatting>
  <conditionalFormatting sqref="K5:M5">
    <cfRule type="cellIs" dxfId="357" priority="140" stopIfTrue="1" operator="lessThan">
      <formula>0</formula>
    </cfRule>
    <cfRule type="expression" dxfId="356" priority="141" stopIfTrue="1">
      <formula>AND(K5&gt;0,K5&lt;=$O5)</formula>
    </cfRule>
  </conditionalFormatting>
  <conditionalFormatting sqref="W5:Y5">
    <cfRule type="cellIs" dxfId="355" priority="142" stopIfTrue="1" operator="lessThan">
      <formula>0</formula>
    </cfRule>
    <cfRule type="expression" dxfId="354" priority="143" stopIfTrue="1">
      <formula>AND(W5&gt;0,W5&lt;=$AA5)</formula>
    </cfRule>
  </conditionalFormatting>
  <conditionalFormatting sqref="N6:P6 T6:V6">
    <cfRule type="cellIs" dxfId="353" priority="130" stopIfTrue="1" operator="lessThan">
      <formula>0</formula>
    </cfRule>
  </conditionalFormatting>
  <conditionalFormatting sqref="Q6:S6">
    <cfRule type="cellIs" dxfId="352" priority="131" stopIfTrue="1" operator="lessThan">
      <formula>0</formula>
    </cfRule>
    <cfRule type="expression" dxfId="351" priority="132" stopIfTrue="1">
      <formula>AND(Q6&gt;0,Q6&lt;=$U6)</formula>
    </cfRule>
  </conditionalFormatting>
  <conditionalFormatting sqref="K6:M6">
    <cfRule type="cellIs" dxfId="350" priority="133" stopIfTrue="1" operator="lessThan">
      <formula>0</formula>
    </cfRule>
    <cfRule type="expression" dxfId="349" priority="134" stopIfTrue="1">
      <formula>AND(K6&gt;0,K6&lt;=$O6)</formula>
    </cfRule>
  </conditionalFormatting>
  <conditionalFormatting sqref="W6:X6">
    <cfRule type="cellIs" dxfId="348" priority="135" stopIfTrue="1" operator="lessThan">
      <formula>0</formula>
    </cfRule>
    <cfRule type="expression" dxfId="347" priority="136" stopIfTrue="1">
      <formula>AND(W6&gt;0,W6&lt;=$AA6)</formula>
    </cfRule>
  </conditionalFormatting>
  <conditionalFormatting sqref="N7:P7 T7:V7">
    <cfRule type="cellIs" dxfId="346" priority="123" stopIfTrue="1" operator="lessThan">
      <formula>0</formula>
    </cfRule>
  </conditionalFormatting>
  <conditionalFormatting sqref="Q7:S7">
    <cfRule type="cellIs" dxfId="345" priority="124" stopIfTrue="1" operator="lessThan">
      <formula>0</formula>
    </cfRule>
    <cfRule type="expression" dxfId="344" priority="125" stopIfTrue="1">
      <formula>AND(Q7&gt;0,Q7&lt;=$U7)</formula>
    </cfRule>
  </conditionalFormatting>
  <conditionalFormatting sqref="K7:M7">
    <cfRule type="cellIs" dxfId="343" priority="126" stopIfTrue="1" operator="lessThan">
      <formula>0</formula>
    </cfRule>
    <cfRule type="expression" dxfId="342" priority="127" stopIfTrue="1">
      <formula>AND(K7&gt;0,K7&lt;=$O7)</formula>
    </cfRule>
  </conditionalFormatting>
  <conditionalFormatting sqref="W7:Y7">
    <cfRule type="cellIs" dxfId="341" priority="128" stopIfTrue="1" operator="lessThan">
      <formula>0</formula>
    </cfRule>
    <cfRule type="expression" dxfId="340" priority="129" stopIfTrue="1">
      <formula>AND(W7&gt;0,W7&lt;=$AA7)</formula>
    </cfRule>
  </conditionalFormatting>
  <conditionalFormatting sqref="N40:P40 T40:V40">
    <cfRule type="cellIs" dxfId="339" priority="4" stopIfTrue="1" operator="lessThan">
      <formula>0</formula>
    </cfRule>
  </conditionalFormatting>
  <conditionalFormatting sqref="N9:P9 T9:V9">
    <cfRule type="cellIs" dxfId="338" priority="109" stopIfTrue="1" operator="lessThan">
      <formula>0</formula>
    </cfRule>
  </conditionalFormatting>
  <conditionalFormatting sqref="Q9:S9">
    <cfRule type="cellIs" dxfId="337" priority="110" stopIfTrue="1" operator="lessThan">
      <formula>0</formula>
    </cfRule>
    <cfRule type="expression" dxfId="336" priority="111" stopIfTrue="1">
      <formula>AND(Q9&gt;0,Q9&lt;=$U9)</formula>
    </cfRule>
  </conditionalFormatting>
  <conditionalFormatting sqref="K9:M9">
    <cfRule type="cellIs" dxfId="335" priority="112" stopIfTrue="1" operator="lessThan">
      <formula>0</formula>
    </cfRule>
    <cfRule type="expression" dxfId="334" priority="113" stopIfTrue="1">
      <formula>AND(K9&gt;0,K9&lt;=$O9)</formula>
    </cfRule>
  </conditionalFormatting>
  <conditionalFormatting sqref="W9:Y9">
    <cfRule type="cellIs" dxfId="333" priority="114" stopIfTrue="1" operator="lessThan">
      <formula>0</formula>
    </cfRule>
    <cfRule type="expression" dxfId="332" priority="115" stopIfTrue="1">
      <formula>AND(W9&gt;0,W9&lt;=$AA9)</formula>
    </cfRule>
  </conditionalFormatting>
  <conditionalFormatting sqref="N10:P10 T10:V10">
    <cfRule type="cellIs" dxfId="331" priority="102" stopIfTrue="1" operator="lessThan">
      <formula>0</formula>
    </cfRule>
  </conditionalFormatting>
  <conditionalFormatting sqref="Q10:S10">
    <cfRule type="cellIs" dxfId="330" priority="103" stopIfTrue="1" operator="lessThan">
      <formula>0</formula>
    </cfRule>
    <cfRule type="expression" dxfId="329" priority="104" stopIfTrue="1">
      <formula>AND(Q10&gt;0,Q10&lt;=$U10)</formula>
    </cfRule>
  </conditionalFormatting>
  <conditionalFormatting sqref="K10:M10">
    <cfRule type="cellIs" dxfId="328" priority="105" stopIfTrue="1" operator="lessThan">
      <formula>0</formula>
    </cfRule>
    <cfRule type="expression" dxfId="327" priority="106" stopIfTrue="1">
      <formula>AND(K10&gt;0,K10&lt;=$O10)</formula>
    </cfRule>
  </conditionalFormatting>
  <conditionalFormatting sqref="W10:Y10">
    <cfRule type="cellIs" dxfId="326" priority="107" stopIfTrue="1" operator="lessThan">
      <formula>0</formula>
    </cfRule>
    <cfRule type="expression" dxfId="325" priority="108" stopIfTrue="1">
      <formula>AND(W10&gt;0,W10&lt;=$AA10)</formula>
    </cfRule>
  </conditionalFormatting>
  <conditionalFormatting sqref="N12:P12 T12:V12">
    <cfRule type="cellIs" dxfId="324" priority="95" stopIfTrue="1" operator="lessThan">
      <formula>0</formula>
    </cfRule>
  </conditionalFormatting>
  <conditionalFormatting sqref="Q12:S12">
    <cfRule type="cellIs" dxfId="323" priority="96" stopIfTrue="1" operator="lessThan">
      <formula>0</formula>
    </cfRule>
    <cfRule type="expression" dxfId="322" priority="97" stopIfTrue="1">
      <formula>AND(Q12&gt;0,Q12&lt;=$U12)</formula>
    </cfRule>
  </conditionalFormatting>
  <conditionalFormatting sqref="K12:M12">
    <cfRule type="cellIs" dxfId="321" priority="98" stopIfTrue="1" operator="lessThan">
      <formula>0</formula>
    </cfRule>
    <cfRule type="expression" dxfId="320" priority="99" stopIfTrue="1">
      <formula>AND(K12&gt;0,K12&lt;=$O12)</formula>
    </cfRule>
  </conditionalFormatting>
  <conditionalFormatting sqref="W12:Y12">
    <cfRule type="cellIs" dxfId="319" priority="100" stopIfTrue="1" operator="lessThan">
      <formula>0</formula>
    </cfRule>
    <cfRule type="expression" dxfId="318" priority="101" stopIfTrue="1">
      <formula>AND(W12&gt;0,W12&lt;=$AA12)</formula>
    </cfRule>
  </conditionalFormatting>
  <conditionalFormatting sqref="N13:P13 T13:V13">
    <cfRule type="cellIs" dxfId="317" priority="88" stopIfTrue="1" operator="lessThan">
      <formula>0</formula>
    </cfRule>
  </conditionalFormatting>
  <conditionalFormatting sqref="Q13:S13">
    <cfRule type="cellIs" dxfId="316" priority="89" stopIfTrue="1" operator="lessThan">
      <formula>0</formula>
    </cfRule>
    <cfRule type="expression" dxfId="315" priority="90" stopIfTrue="1">
      <formula>AND(Q13&gt;0,Q13&lt;=$U13)</formula>
    </cfRule>
  </conditionalFormatting>
  <conditionalFormatting sqref="K13:M13">
    <cfRule type="cellIs" dxfId="314" priority="91" stopIfTrue="1" operator="lessThan">
      <formula>0</formula>
    </cfRule>
    <cfRule type="expression" dxfId="313" priority="92" stopIfTrue="1">
      <formula>AND(K13&gt;0,K13&lt;=$O13)</formula>
    </cfRule>
  </conditionalFormatting>
  <conditionalFormatting sqref="W13:Y13">
    <cfRule type="cellIs" dxfId="312" priority="93" stopIfTrue="1" operator="lessThan">
      <formula>0</formula>
    </cfRule>
    <cfRule type="expression" dxfId="311" priority="94" stopIfTrue="1">
      <formula>AND(W13&gt;0,W13&lt;=$AA13)</formula>
    </cfRule>
  </conditionalFormatting>
  <conditionalFormatting sqref="N17:P17 T17:V17">
    <cfRule type="cellIs" dxfId="310" priority="81" stopIfTrue="1" operator="lessThan">
      <formula>0</formula>
    </cfRule>
  </conditionalFormatting>
  <conditionalFormatting sqref="Q17:S17">
    <cfRule type="cellIs" dxfId="309" priority="82" stopIfTrue="1" operator="lessThan">
      <formula>0</formula>
    </cfRule>
    <cfRule type="expression" dxfId="308" priority="83" stopIfTrue="1">
      <formula>AND(Q17&gt;0,Q17&lt;=$U17)</formula>
    </cfRule>
  </conditionalFormatting>
  <conditionalFormatting sqref="K17:M17">
    <cfRule type="cellIs" dxfId="307" priority="84" stopIfTrue="1" operator="lessThan">
      <formula>0</formula>
    </cfRule>
    <cfRule type="expression" dxfId="306" priority="85" stopIfTrue="1">
      <formula>AND(K17&gt;0,K17&lt;=$O17)</formula>
    </cfRule>
  </conditionalFormatting>
  <conditionalFormatting sqref="W17:Y17">
    <cfRule type="cellIs" dxfId="305" priority="86" stopIfTrue="1" operator="lessThan">
      <formula>0</formula>
    </cfRule>
    <cfRule type="expression" dxfId="304" priority="87" stopIfTrue="1">
      <formula>AND(W17&gt;0,W17&lt;=$AA17)</formula>
    </cfRule>
  </conditionalFormatting>
  <conditionalFormatting sqref="N18:P18 T18:V18">
    <cfRule type="cellIs" dxfId="303" priority="74" stopIfTrue="1" operator="lessThan">
      <formula>0</formula>
    </cfRule>
  </conditionalFormatting>
  <conditionalFormatting sqref="Q18:S18">
    <cfRule type="cellIs" dxfId="302" priority="75" stopIfTrue="1" operator="lessThan">
      <formula>0</formula>
    </cfRule>
    <cfRule type="expression" dxfId="301" priority="76" stopIfTrue="1">
      <formula>AND(Q18&gt;0,Q18&lt;=$U18)</formula>
    </cfRule>
  </conditionalFormatting>
  <conditionalFormatting sqref="K18:M18">
    <cfRule type="cellIs" dxfId="300" priority="77" stopIfTrue="1" operator="lessThan">
      <formula>0</formula>
    </cfRule>
    <cfRule type="expression" dxfId="299" priority="78" stopIfTrue="1">
      <formula>AND(K18&gt;0,K18&lt;=$O18)</formula>
    </cfRule>
  </conditionalFormatting>
  <conditionalFormatting sqref="W18:Y18">
    <cfRule type="cellIs" dxfId="298" priority="79" stopIfTrue="1" operator="lessThan">
      <formula>0</formula>
    </cfRule>
    <cfRule type="expression" dxfId="297" priority="80" stopIfTrue="1">
      <formula>AND(W18&gt;0,W18&lt;=$AA18)</formula>
    </cfRule>
  </conditionalFormatting>
  <conditionalFormatting sqref="N20:P20 T20:V20">
    <cfRule type="cellIs" dxfId="296" priority="67" stopIfTrue="1" operator="lessThan">
      <formula>0</formula>
    </cfRule>
  </conditionalFormatting>
  <conditionalFormatting sqref="Q20:S20">
    <cfRule type="cellIs" dxfId="295" priority="68" stopIfTrue="1" operator="lessThan">
      <formula>0</formula>
    </cfRule>
    <cfRule type="expression" dxfId="294" priority="69" stopIfTrue="1">
      <formula>AND(Q20&gt;0,Q20&lt;=$U20)</formula>
    </cfRule>
  </conditionalFormatting>
  <conditionalFormatting sqref="K20:M20">
    <cfRule type="cellIs" dxfId="293" priority="70" stopIfTrue="1" operator="lessThan">
      <formula>0</formula>
    </cfRule>
    <cfRule type="expression" dxfId="292" priority="71" stopIfTrue="1">
      <formula>AND(K20&gt;0,K20&lt;=$O20)</formula>
    </cfRule>
  </conditionalFormatting>
  <conditionalFormatting sqref="W20:Y20">
    <cfRule type="cellIs" dxfId="291" priority="72" stopIfTrue="1" operator="lessThan">
      <formula>0</formula>
    </cfRule>
    <cfRule type="expression" dxfId="290" priority="73" stopIfTrue="1">
      <formula>AND(W20&gt;0,W20&lt;=$AA20)</formula>
    </cfRule>
  </conditionalFormatting>
  <conditionalFormatting sqref="N21:P21 T21:V21">
    <cfRule type="cellIs" dxfId="289" priority="60" stopIfTrue="1" operator="lessThan">
      <formula>0</formula>
    </cfRule>
  </conditionalFormatting>
  <conditionalFormatting sqref="Q21:S21">
    <cfRule type="cellIs" dxfId="288" priority="61" stopIfTrue="1" operator="lessThan">
      <formula>0</formula>
    </cfRule>
    <cfRule type="expression" dxfId="287" priority="62" stopIfTrue="1">
      <formula>AND(Q21&gt;0,Q21&lt;=$U21)</formula>
    </cfRule>
  </conditionalFormatting>
  <conditionalFormatting sqref="K21:M21">
    <cfRule type="cellIs" dxfId="286" priority="63" stopIfTrue="1" operator="lessThan">
      <formula>0</formula>
    </cfRule>
    <cfRule type="expression" dxfId="285" priority="64" stopIfTrue="1">
      <formula>AND(K21&gt;0,K21&lt;=$O21)</formula>
    </cfRule>
  </conditionalFormatting>
  <conditionalFormatting sqref="W21:Y21">
    <cfRule type="cellIs" dxfId="284" priority="65" stopIfTrue="1" operator="lessThan">
      <formula>0</formula>
    </cfRule>
    <cfRule type="expression" dxfId="283" priority="66" stopIfTrue="1">
      <formula>AND(W21&gt;0,W21&lt;=$AA21)</formula>
    </cfRule>
  </conditionalFormatting>
  <conditionalFormatting sqref="N23:P23 T23:V23">
    <cfRule type="cellIs" dxfId="282" priority="53" stopIfTrue="1" operator="lessThan">
      <formula>0</formula>
    </cfRule>
  </conditionalFormatting>
  <conditionalFormatting sqref="Q23:S23">
    <cfRule type="cellIs" dxfId="281" priority="54" stopIfTrue="1" operator="lessThan">
      <formula>0</formula>
    </cfRule>
    <cfRule type="expression" dxfId="280" priority="55" stopIfTrue="1">
      <formula>AND(Q23&gt;0,Q23&lt;=$U23)</formula>
    </cfRule>
  </conditionalFormatting>
  <conditionalFormatting sqref="K23:M23">
    <cfRule type="cellIs" dxfId="279" priority="56" stopIfTrue="1" operator="lessThan">
      <formula>0</formula>
    </cfRule>
    <cfRule type="expression" dxfId="278" priority="57" stopIfTrue="1">
      <formula>AND(K23&gt;0,K23&lt;=$O23)</formula>
    </cfRule>
  </conditionalFormatting>
  <conditionalFormatting sqref="W23:Y23">
    <cfRule type="cellIs" dxfId="277" priority="58" stopIfTrue="1" operator="lessThan">
      <formula>0</formula>
    </cfRule>
    <cfRule type="expression" dxfId="276" priority="59" stopIfTrue="1">
      <formula>AND(W23&gt;0,W23&lt;=$AA23)</formula>
    </cfRule>
  </conditionalFormatting>
  <conditionalFormatting sqref="N24:P24 T24:V24">
    <cfRule type="cellIs" dxfId="275" priority="46" stopIfTrue="1" operator="lessThan">
      <formula>0</formula>
    </cfRule>
  </conditionalFormatting>
  <conditionalFormatting sqref="Q24:S24">
    <cfRule type="cellIs" dxfId="274" priority="47" stopIfTrue="1" operator="lessThan">
      <formula>0</formula>
    </cfRule>
    <cfRule type="expression" dxfId="273" priority="48" stopIfTrue="1">
      <formula>AND(Q24&gt;0,Q24&lt;=$U24)</formula>
    </cfRule>
  </conditionalFormatting>
  <conditionalFormatting sqref="K24:M24">
    <cfRule type="cellIs" dxfId="272" priority="49" stopIfTrue="1" operator="lessThan">
      <formula>0</formula>
    </cfRule>
    <cfRule type="expression" dxfId="271" priority="50" stopIfTrue="1">
      <formula>AND(K24&gt;0,K24&lt;=$O24)</formula>
    </cfRule>
  </conditionalFormatting>
  <conditionalFormatting sqref="W24:Y24">
    <cfRule type="cellIs" dxfId="270" priority="51" stopIfTrue="1" operator="lessThan">
      <formula>0</formula>
    </cfRule>
    <cfRule type="expression" dxfId="269" priority="52" stopIfTrue="1">
      <formula>AND(W24&gt;0,W24&lt;=$AA24)</formula>
    </cfRule>
  </conditionalFormatting>
  <conditionalFormatting sqref="N30:P30 T30:V30">
    <cfRule type="cellIs" dxfId="268" priority="39" stopIfTrue="1" operator="lessThan">
      <formula>0</formula>
    </cfRule>
  </conditionalFormatting>
  <conditionalFormatting sqref="Q30:S30">
    <cfRule type="cellIs" dxfId="267" priority="40" stopIfTrue="1" operator="lessThan">
      <formula>0</formula>
    </cfRule>
    <cfRule type="expression" dxfId="266" priority="41" stopIfTrue="1">
      <formula>AND(Q30&gt;0,Q30&lt;=$U30)</formula>
    </cfRule>
  </conditionalFormatting>
  <conditionalFormatting sqref="K30:M30">
    <cfRule type="cellIs" dxfId="265" priority="42" stopIfTrue="1" operator="lessThan">
      <formula>0</formula>
    </cfRule>
    <cfRule type="expression" dxfId="264" priority="43" stopIfTrue="1">
      <formula>AND(K30&gt;0,K30&lt;=$O30)</formula>
    </cfRule>
  </conditionalFormatting>
  <conditionalFormatting sqref="W30:Y30">
    <cfRule type="cellIs" dxfId="263" priority="44" stopIfTrue="1" operator="lessThan">
      <formula>0</formula>
    </cfRule>
    <cfRule type="expression" dxfId="262" priority="45" stopIfTrue="1">
      <formula>AND(W30&gt;0,W30&lt;=$AA30)</formula>
    </cfRule>
  </conditionalFormatting>
  <conditionalFormatting sqref="N31:P31 T31:V31">
    <cfRule type="cellIs" dxfId="261" priority="32" stopIfTrue="1" operator="lessThan">
      <formula>0</formula>
    </cfRule>
  </conditionalFormatting>
  <conditionalFormatting sqref="Q31:S31">
    <cfRule type="cellIs" dxfId="260" priority="33" stopIfTrue="1" operator="lessThan">
      <formula>0</formula>
    </cfRule>
    <cfRule type="expression" dxfId="259" priority="34" stopIfTrue="1">
      <formula>AND(Q31&gt;0,Q31&lt;=$U31)</formula>
    </cfRule>
  </conditionalFormatting>
  <conditionalFormatting sqref="K31:M31">
    <cfRule type="cellIs" dxfId="258" priority="35" stopIfTrue="1" operator="lessThan">
      <formula>0</formula>
    </cfRule>
    <cfRule type="expression" dxfId="257" priority="36" stopIfTrue="1">
      <formula>AND(K31&gt;0,K31&lt;=$O31)</formula>
    </cfRule>
  </conditionalFormatting>
  <conditionalFormatting sqref="W31:Y31">
    <cfRule type="cellIs" dxfId="256" priority="37" stopIfTrue="1" operator="lessThan">
      <formula>0</formula>
    </cfRule>
    <cfRule type="expression" dxfId="255" priority="38" stopIfTrue="1">
      <formula>AND(W31&gt;0,W31&lt;=$AA31)</formula>
    </cfRule>
  </conditionalFormatting>
  <conditionalFormatting sqref="N33:P33 T33:V33">
    <cfRule type="cellIs" dxfId="254" priority="25" stopIfTrue="1" operator="lessThan">
      <formula>0</formula>
    </cfRule>
  </conditionalFormatting>
  <conditionalFormatting sqref="Q33:S33">
    <cfRule type="cellIs" dxfId="253" priority="26" stopIfTrue="1" operator="lessThan">
      <formula>0</formula>
    </cfRule>
    <cfRule type="expression" dxfId="252" priority="27" stopIfTrue="1">
      <formula>AND(Q33&gt;0,Q33&lt;=$U33)</formula>
    </cfRule>
  </conditionalFormatting>
  <conditionalFormatting sqref="K33:M33">
    <cfRule type="cellIs" dxfId="251" priority="28" stopIfTrue="1" operator="lessThan">
      <formula>0</formula>
    </cfRule>
    <cfRule type="expression" dxfId="250" priority="29" stopIfTrue="1">
      <formula>AND(K33&gt;0,K33&lt;=$O33)</formula>
    </cfRule>
  </conditionalFormatting>
  <conditionalFormatting sqref="W33:Y33">
    <cfRule type="cellIs" dxfId="249" priority="30" stopIfTrue="1" operator="lessThan">
      <formula>0</formula>
    </cfRule>
    <cfRule type="expression" dxfId="248" priority="31" stopIfTrue="1">
      <formula>AND(W33&gt;0,W33&lt;=$AA33)</formula>
    </cfRule>
  </conditionalFormatting>
  <conditionalFormatting sqref="N36:P36 T36:V36">
    <cfRule type="cellIs" dxfId="247" priority="18" stopIfTrue="1" operator="lessThan">
      <formula>0</formula>
    </cfRule>
  </conditionalFormatting>
  <conditionalFormatting sqref="Q36:S36">
    <cfRule type="cellIs" dxfId="246" priority="19" stopIfTrue="1" operator="lessThan">
      <formula>0</formula>
    </cfRule>
    <cfRule type="expression" dxfId="245" priority="20" stopIfTrue="1">
      <formula>AND(Q36&gt;0,Q36&lt;=$U36)</formula>
    </cfRule>
  </conditionalFormatting>
  <conditionalFormatting sqref="K36:M36">
    <cfRule type="cellIs" dxfId="244" priority="21" stopIfTrue="1" operator="lessThan">
      <formula>0</formula>
    </cfRule>
    <cfRule type="expression" dxfId="243" priority="22" stopIfTrue="1">
      <formula>AND(K36&gt;0,K36&lt;=$O36)</formula>
    </cfRule>
  </conditionalFormatting>
  <conditionalFormatting sqref="W36:Y36">
    <cfRule type="cellIs" dxfId="242" priority="23" stopIfTrue="1" operator="lessThan">
      <formula>0</formula>
    </cfRule>
    <cfRule type="expression" dxfId="241" priority="24" stopIfTrue="1">
      <formula>AND(W36&gt;0,W36&lt;=$AA36)</formula>
    </cfRule>
  </conditionalFormatting>
  <conditionalFormatting sqref="N38:P38 T38:V38">
    <cfRule type="cellIs" dxfId="240" priority="11" stopIfTrue="1" operator="lessThan">
      <formula>0</formula>
    </cfRule>
  </conditionalFormatting>
  <conditionalFormatting sqref="Q38:S38">
    <cfRule type="cellIs" dxfId="239" priority="12" stopIfTrue="1" operator="lessThan">
      <formula>0</formula>
    </cfRule>
    <cfRule type="expression" dxfId="238" priority="13" stopIfTrue="1">
      <formula>AND(Q38&gt;0,Q38&lt;=$U38)</formula>
    </cfRule>
  </conditionalFormatting>
  <conditionalFormatting sqref="K38:M38">
    <cfRule type="cellIs" dxfId="237" priority="14" stopIfTrue="1" operator="lessThan">
      <formula>0</formula>
    </cfRule>
    <cfRule type="expression" dxfId="236" priority="15" stopIfTrue="1">
      <formula>AND(K38&gt;0,K38&lt;=$O38)</formula>
    </cfRule>
  </conditionalFormatting>
  <conditionalFormatting sqref="W38:Y38">
    <cfRule type="cellIs" dxfId="235" priority="16" stopIfTrue="1" operator="lessThan">
      <formula>0</formula>
    </cfRule>
    <cfRule type="expression" dxfId="234" priority="17" stopIfTrue="1">
      <formula>AND(W38&gt;0,W38&lt;=$AA38)</formula>
    </cfRule>
  </conditionalFormatting>
  <conditionalFormatting sqref="Q40:S40">
    <cfRule type="cellIs" dxfId="233" priority="5" stopIfTrue="1" operator="lessThan">
      <formula>0</formula>
    </cfRule>
    <cfRule type="expression" dxfId="232" priority="6" stopIfTrue="1">
      <formula>AND(Q40&gt;0,Q40&lt;=$U40)</formula>
    </cfRule>
  </conditionalFormatting>
  <conditionalFormatting sqref="K40:M40">
    <cfRule type="cellIs" dxfId="231" priority="7" stopIfTrue="1" operator="lessThan">
      <formula>0</formula>
    </cfRule>
    <cfRule type="expression" dxfId="230" priority="8" stopIfTrue="1">
      <formula>AND(K40&gt;0,K40&lt;=$O40)</formula>
    </cfRule>
  </conditionalFormatting>
  <conditionalFormatting sqref="W40:Y40">
    <cfRule type="cellIs" dxfId="229" priority="9" stopIfTrue="1" operator="lessThan">
      <formula>0</formula>
    </cfRule>
    <cfRule type="expression" dxfId="228" priority="10" stopIfTrue="1">
      <formula>AND(W40&gt;0,W40&lt;=$AA40)</formula>
    </cfRule>
  </conditionalFormatting>
  <conditionalFormatting sqref="M11">
    <cfRule type="cellIs" dxfId="227" priority="1" stopIfTrue="1" operator="lessThan">
      <formula>0</formula>
    </cfRule>
  </conditionalFormatting>
  <dataValidations count="1">
    <dataValidation allowBlank="1" showInputMessage="1" showErrorMessage="1" prompt="Don't delete this row.  It's OK to hide columns, change width or sort this sheet for easier printing." sqref="B1:AD1"/>
  </dataValidation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3" stopIfTrue="1" operator="equal" id="{D152ABD2-3E3F-4A88-9360-7BE48E5172AC}">
            <xm:f>'Day 1 - PL Teen Jr SubM Men'!$B$3</xm:f>
            <x14:dxf>
              <font>
                <strike val="0"/>
                <condense val="0"/>
                <extend val="0"/>
              </font>
              <fill>
                <patternFill>
                  <bgColor indexed="13"/>
                </patternFill>
              </fill>
            </x14:dxf>
          </x14:cfRule>
          <xm:sqref>AE1</xm:sqref>
        </x14:conditionalFormatting>
        <x14:conditionalFormatting xmlns:xm="http://schemas.microsoft.com/office/excel/2006/main">
          <x14:cfRule type="cellIs" priority="154" stopIfTrue="1" operator="equal" id="{8BDCFBE2-3855-4ACF-918E-BCDC5F5DA4BE}">
            <xm:f>'Day 1 - PL Teen Jr SubM Men'!$B$3</xm:f>
            <x14:dxf>
              <font>
                <strike val="0"/>
                <condense val="0"/>
                <extend val="0"/>
              </font>
              <fill>
                <patternFill>
                  <bgColor indexed="13"/>
                </patternFill>
              </fill>
            </x14:dxf>
          </x14:cfRule>
          <xm:sqref>AF1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450"/>
  <sheetViews>
    <sheetView topLeftCell="C1" workbookViewId="0">
      <pane ySplit="1" topLeftCell="A21" activePane="bottomLeft" state="frozen"/>
      <selection activeCell="C1" sqref="C1"/>
      <selection pane="bottomLeft" activeCell="C26" sqref="C26"/>
    </sheetView>
  </sheetViews>
  <sheetFormatPr defaultColWidth="8.85546875" defaultRowHeight="11.25" x14ac:dyDescent="0.2"/>
  <cols>
    <col min="1" max="1" width="9.140625" style="9" hidden="1" customWidth="1"/>
    <col min="2" max="2" width="3.140625" style="17" hidden="1" customWidth="1"/>
    <col min="3" max="3" width="19.85546875" style="18" bestFit="1" customWidth="1"/>
    <col min="4" max="4" width="4.140625" style="17" customWidth="1"/>
    <col min="5" max="5" width="6.5703125" style="17" bestFit="1" customWidth="1"/>
    <col min="6" max="6" width="5.85546875" style="17" customWidth="1"/>
    <col min="7" max="7" width="5.42578125" style="17" customWidth="1"/>
    <col min="8" max="8" width="8.28515625" style="19" customWidth="1"/>
    <col min="9" max="9" width="3.7109375" style="17" hidden="1" customWidth="1"/>
    <col min="10" max="10" width="5.7109375" style="17" hidden="1" customWidth="1"/>
    <col min="11" max="14" width="5.7109375" style="17" customWidth="1"/>
    <col min="15" max="16" width="5.7109375" style="17" hidden="1" customWidth="1"/>
    <col min="17" max="20" width="5.7109375" style="17" customWidth="1"/>
    <col min="21" max="22" width="5.7109375" style="17" hidden="1" customWidth="1"/>
    <col min="23" max="25" width="6.85546875" style="10" customWidth="1"/>
    <col min="26" max="26" width="6.85546875" style="17" customWidth="1"/>
    <col min="27" max="27" width="5.7109375" style="17" hidden="1" customWidth="1"/>
    <col min="28" max="28" width="7" style="20" customWidth="1"/>
    <col min="29" max="29" width="7" style="21" customWidth="1"/>
    <col min="30" max="30" width="8.7109375" style="21" customWidth="1"/>
    <col min="31" max="31" width="14" style="22" bestFit="1" customWidth="1"/>
    <col min="32" max="32" width="7.85546875" style="22" customWidth="1"/>
    <col min="33" max="33" width="8.42578125" style="23" customWidth="1"/>
    <col min="34" max="34" width="9.140625" style="9" hidden="1" customWidth="1"/>
    <col min="35" max="35" width="0" style="9" hidden="1" customWidth="1"/>
    <col min="36" max="36" width="9.140625" style="9" hidden="1" customWidth="1"/>
    <col min="37" max="45" width="0" style="9" hidden="1" customWidth="1"/>
    <col min="46" max="16384" width="8.85546875" style="9"/>
  </cols>
  <sheetData>
    <row r="1" spans="1:33" s="1" customFormat="1" ht="34.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tr">
        <f>[3]Lifting!F8</f>
        <v>BWt (Kg)</v>
      </c>
      <c r="G1" s="4" t="str">
        <f>[3]Lifting!G8</f>
        <v>WtCls (Kg)</v>
      </c>
      <c r="H1" s="5" t="str">
        <f>[3]Lifting!H8</f>
        <v>Reshel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6" t="str">
        <f>[3]Lifting!AB8</f>
        <v>PL Total</v>
      </c>
      <c r="AC1" s="7" t="s">
        <v>24</v>
      </c>
      <c r="AD1" s="7" t="s">
        <v>25</v>
      </c>
      <c r="AE1" s="7" t="s">
        <v>26</v>
      </c>
      <c r="AF1" s="7" t="s">
        <v>483</v>
      </c>
      <c r="AG1" s="8" t="s">
        <v>27</v>
      </c>
    </row>
    <row r="2" spans="1:33" x14ac:dyDescent="0.2">
      <c r="B2" s="10"/>
      <c r="C2" s="56" t="s">
        <v>445</v>
      </c>
      <c r="D2" s="10">
        <v>31</v>
      </c>
      <c r="E2" s="10" t="s">
        <v>354</v>
      </c>
      <c r="F2" s="10">
        <v>109.9</v>
      </c>
      <c r="G2" s="10">
        <v>110</v>
      </c>
      <c r="H2" s="12">
        <v>0.88500000000000001</v>
      </c>
      <c r="I2" s="10">
        <v>18</v>
      </c>
      <c r="J2" s="10" t="s">
        <v>60</v>
      </c>
      <c r="K2" s="10">
        <v>350</v>
      </c>
      <c r="L2" s="10">
        <v>372.5</v>
      </c>
      <c r="M2" s="10">
        <v>-387.5</v>
      </c>
      <c r="N2" s="10"/>
      <c r="O2" s="10">
        <v>372.5</v>
      </c>
      <c r="P2" s="10" t="s">
        <v>446</v>
      </c>
      <c r="Q2" s="10">
        <v>215</v>
      </c>
      <c r="R2" s="10">
        <v>230</v>
      </c>
      <c r="S2" s="10">
        <v>237.5</v>
      </c>
      <c r="T2" s="10"/>
      <c r="U2" s="10">
        <v>237.5</v>
      </c>
      <c r="V2" s="10">
        <v>610</v>
      </c>
      <c r="W2" s="10">
        <v>345</v>
      </c>
      <c r="X2" s="10">
        <v>370</v>
      </c>
      <c r="Y2" s="10">
        <v>-395</v>
      </c>
      <c r="Z2" s="10"/>
      <c r="AA2" s="10">
        <v>370</v>
      </c>
      <c r="AB2" s="13">
        <v>980</v>
      </c>
      <c r="AC2" s="14">
        <v>867.3</v>
      </c>
      <c r="AD2" s="14">
        <v>867.3</v>
      </c>
      <c r="AE2" s="15" t="s">
        <v>495</v>
      </c>
      <c r="AF2" s="15"/>
      <c r="AG2" s="16" t="s">
        <v>33</v>
      </c>
    </row>
    <row r="3" spans="1:33" x14ac:dyDescent="0.2">
      <c r="B3" s="10"/>
      <c r="C3" s="56" t="s">
        <v>441</v>
      </c>
      <c r="D3" s="10">
        <v>36</v>
      </c>
      <c r="E3" s="10" t="s">
        <v>354</v>
      </c>
      <c r="F3" s="10">
        <v>109.3</v>
      </c>
      <c r="G3" s="10">
        <v>110</v>
      </c>
      <c r="H3" s="12">
        <v>0.88680000000000003</v>
      </c>
      <c r="I3" s="10">
        <v>19</v>
      </c>
      <c r="J3" s="10" t="s">
        <v>138</v>
      </c>
      <c r="K3" s="10">
        <v>325</v>
      </c>
      <c r="L3" s="10">
        <v>340</v>
      </c>
      <c r="M3" s="10">
        <v>365</v>
      </c>
      <c r="N3" s="10"/>
      <c r="O3" s="10">
        <v>365</v>
      </c>
      <c r="P3" s="10" t="s">
        <v>442</v>
      </c>
      <c r="Q3" s="10">
        <v>192.5</v>
      </c>
      <c r="R3" s="10">
        <v>202.5</v>
      </c>
      <c r="S3" s="10">
        <v>-210</v>
      </c>
      <c r="T3" s="10"/>
      <c r="U3" s="10">
        <v>202.5</v>
      </c>
      <c r="V3" s="10">
        <v>567.5</v>
      </c>
      <c r="W3" s="10">
        <v>312.5</v>
      </c>
      <c r="X3" s="10">
        <v>335</v>
      </c>
      <c r="Y3" s="10">
        <v>-340</v>
      </c>
      <c r="Z3" s="10"/>
      <c r="AA3" s="10">
        <v>335</v>
      </c>
      <c r="AB3" s="13">
        <v>902.5</v>
      </c>
      <c r="AC3" s="14">
        <v>800.33699999999999</v>
      </c>
      <c r="AD3" s="14">
        <v>800.33699999999999</v>
      </c>
      <c r="AE3" s="15" t="s">
        <v>497</v>
      </c>
      <c r="AF3" s="15"/>
      <c r="AG3" s="16" t="s">
        <v>33</v>
      </c>
    </row>
    <row r="4" spans="1:33" x14ac:dyDescent="0.2">
      <c r="B4" s="10"/>
      <c r="C4" s="56" t="s">
        <v>416</v>
      </c>
      <c r="D4" s="10">
        <v>51</v>
      </c>
      <c r="E4" s="10" t="s">
        <v>417</v>
      </c>
      <c r="F4" s="10">
        <v>109.9</v>
      </c>
      <c r="G4" s="10">
        <v>110</v>
      </c>
      <c r="H4" s="12">
        <v>0.88500000000000001</v>
      </c>
      <c r="I4" s="10">
        <v>5</v>
      </c>
      <c r="J4" s="10" t="s">
        <v>325</v>
      </c>
      <c r="K4" s="10">
        <v>275</v>
      </c>
      <c r="L4" s="10">
        <v>295</v>
      </c>
      <c r="M4" s="10">
        <v>307.5</v>
      </c>
      <c r="N4" s="10"/>
      <c r="O4" s="10">
        <v>307.5</v>
      </c>
      <c r="P4" s="10" t="s">
        <v>418</v>
      </c>
      <c r="Q4" s="10">
        <v>175</v>
      </c>
      <c r="R4" s="10">
        <v>185</v>
      </c>
      <c r="S4" s="10">
        <v>-190</v>
      </c>
      <c r="T4" s="10"/>
      <c r="U4" s="10">
        <v>185</v>
      </c>
      <c r="V4" s="10">
        <v>492.5</v>
      </c>
      <c r="W4" s="10">
        <v>230</v>
      </c>
      <c r="X4" s="10">
        <v>245</v>
      </c>
      <c r="Y4" s="10">
        <v>-260</v>
      </c>
      <c r="Z4" s="10"/>
      <c r="AA4" s="10">
        <v>245</v>
      </c>
      <c r="AB4" s="13">
        <v>737.5</v>
      </c>
      <c r="AC4" s="14">
        <v>652.6875</v>
      </c>
      <c r="AD4" s="14">
        <v>748.63256250000006</v>
      </c>
      <c r="AE4" s="15" t="s">
        <v>496</v>
      </c>
      <c r="AF4" s="15"/>
      <c r="AG4" s="16" t="s">
        <v>33</v>
      </c>
    </row>
    <row r="5" spans="1:33" x14ac:dyDescent="0.2">
      <c r="B5" s="10"/>
      <c r="C5" s="56" t="s">
        <v>419</v>
      </c>
      <c r="D5" s="10">
        <v>54</v>
      </c>
      <c r="E5" s="10" t="s">
        <v>417</v>
      </c>
      <c r="F5" s="10">
        <v>102.6</v>
      </c>
      <c r="G5" s="10">
        <v>110</v>
      </c>
      <c r="H5" s="12">
        <v>0.90560000000000007</v>
      </c>
      <c r="I5" s="10">
        <v>6</v>
      </c>
      <c r="J5" s="10" t="s">
        <v>325</v>
      </c>
      <c r="K5" s="10">
        <v>240</v>
      </c>
      <c r="L5" s="10">
        <v>260</v>
      </c>
      <c r="M5" s="10">
        <v>-280</v>
      </c>
      <c r="N5" s="10"/>
      <c r="O5" s="10">
        <v>260</v>
      </c>
      <c r="P5" s="10" t="s">
        <v>326</v>
      </c>
      <c r="Q5" s="10">
        <v>110</v>
      </c>
      <c r="R5" s="10">
        <v>117.5</v>
      </c>
      <c r="S5" s="10">
        <v>125</v>
      </c>
      <c r="T5" s="10"/>
      <c r="U5" s="10">
        <v>125</v>
      </c>
      <c r="V5" s="10">
        <v>385</v>
      </c>
      <c r="W5" s="10">
        <v>240</v>
      </c>
      <c r="X5" s="10">
        <v>255</v>
      </c>
      <c r="Y5" s="10">
        <v>265</v>
      </c>
      <c r="Z5" s="10"/>
      <c r="AA5" s="10">
        <v>265</v>
      </c>
      <c r="AB5" s="13">
        <v>650</v>
      </c>
      <c r="AC5" s="14">
        <v>588.6400000000001</v>
      </c>
      <c r="AD5" s="14">
        <v>708.72256000000004</v>
      </c>
      <c r="AE5" s="15" t="s">
        <v>500</v>
      </c>
      <c r="AF5" s="15"/>
      <c r="AG5" s="16" t="s">
        <v>33</v>
      </c>
    </row>
    <row r="6" spans="1:33" x14ac:dyDescent="0.2">
      <c r="B6" s="10"/>
      <c r="C6" s="56" t="s">
        <v>423</v>
      </c>
      <c r="D6" s="10">
        <v>47</v>
      </c>
      <c r="E6" s="10" t="s">
        <v>359</v>
      </c>
      <c r="F6" s="10">
        <v>104.5</v>
      </c>
      <c r="G6" s="10">
        <v>110</v>
      </c>
      <c r="H6" s="12">
        <v>0.89900000000000002</v>
      </c>
      <c r="I6" s="10">
        <v>3</v>
      </c>
      <c r="J6" s="10" t="s">
        <v>325</v>
      </c>
      <c r="K6" s="10">
        <v>265</v>
      </c>
      <c r="L6" s="10">
        <v>-290</v>
      </c>
      <c r="M6" s="10">
        <v>-300</v>
      </c>
      <c r="N6" s="10"/>
      <c r="O6" s="10">
        <v>265</v>
      </c>
      <c r="P6" s="10" t="s">
        <v>424</v>
      </c>
      <c r="Q6" s="10">
        <v>155</v>
      </c>
      <c r="R6" s="10">
        <v>170</v>
      </c>
      <c r="S6" s="10">
        <v>-175</v>
      </c>
      <c r="T6" s="10"/>
      <c r="U6" s="10">
        <v>170</v>
      </c>
      <c r="V6" s="10">
        <v>435</v>
      </c>
      <c r="W6" s="10">
        <v>265</v>
      </c>
      <c r="X6" s="10">
        <v>280</v>
      </c>
      <c r="Y6" s="10">
        <v>-300</v>
      </c>
      <c r="Z6" s="10"/>
      <c r="AA6" s="10">
        <v>280</v>
      </c>
      <c r="AB6" s="13">
        <v>715</v>
      </c>
      <c r="AC6" s="14">
        <v>642.78499999999997</v>
      </c>
      <c r="AD6" s="14">
        <v>695.49337000000003</v>
      </c>
      <c r="AE6" s="15" t="s">
        <v>501</v>
      </c>
      <c r="AF6" s="15"/>
      <c r="AG6" s="16" t="s">
        <v>33</v>
      </c>
    </row>
    <row r="7" spans="1:33" x14ac:dyDescent="0.2">
      <c r="B7" s="10"/>
      <c r="C7" s="56" t="s">
        <v>415</v>
      </c>
      <c r="D7" s="10">
        <v>45</v>
      </c>
      <c r="E7" s="10" t="s">
        <v>359</v>
      </c>
      <c r="F7" s="10">
        <v>104.6</v>
      </c>
      <c r="G7" s="10">
        <v>110</v>
      </c>
      <c r="H7" s="12">
        <v>0.89900000000000002</v>
      </c>
      <c r="I7" s="10">
        <v>4</v>
      </c>
      <c r="J7" s="10" t="s">
        <v>345</v>
      </c>
      <c r="K7" s="10">
        <v>200</v>
      </c>
      <c r="L7" s="10">
        <v>220</v>
      </c>
      <c r="M7" s="10">
        <v>240</v>
      </c>
      <c r="N7" s="10"/>
      <c r="O7" s="10">
        <v>240</v>
      </c>
      <c r="P7" s="10" t="s">
        <v>49</v>
      </c>
      <c r="Q7" s="10">
        <v>155</v>
      </c>
      <c r="R7" s="10">
        <v>170</v>
      </c>
      <c r="S7" s="10">
        <v>180</v>
      </c>
      <c r="T7" s="10">
        <v>-185</v>
      </c>
      <c r="U7" s="10">
        <v>180</v>
      </c>
      <c r="V7" s="10">
        <v>420</v>
      </c>
      <c r="W7" s="10">
        <v>230</v>
      </c>
      <c r="X7" s="10">
        <v>245</v>
      </c>
      <c r="Y7" s="10">
        <v>255</v>
      </c>
      <c r="Z7" s="10"/>
      <c r="AA7" s="10">
        <v>255</v>
      </c>
      <c r="AB7" s="13">
        <v>675</v>
      </c>
      <c r="AC7" s="14">
        <v>606.82500000000005</v>
      </c>
      <c r="AD7" s="14">
        <v>640.20037500000001</v>
      </c>
      <c r="AE7" s="15" t="s">
        <v>498</v>
      </c>
      <c r="AF7" s="15"/>
      <c r="AG7" s="16" t="s">
        <v>33</v>
      </c>
    </row>
    <row r="8" spans="1:33" x14ac:dyDescent="0.2">
      <c r="B8" s="10"/>
      <c r="C8" s="56" t="s">
        <v>412</v>
      </c>
      <c r="D8" s="10">
        <v>49</v>
      </c>
      <c r="E8" s="10" t="s">
        <v>359</v>
      </c>
      <c r="F8" s="10">
        <v>104</v>
      </c>
      <c r="G8" s="10">
        <v>110</v>
      </c>
      <c r="H8" s="12">
        <v>0.90100000000000002</v>
      </c>
      <c r="I8" s="10">
        <v>2</v>
      </c>
      <c r="J8" s="10" t="s">
        <v>413</v>
      </c>
      <c r="K8" s="10">
        <v>210</v>
      </c>
      <c r="L8" s="10">
        <v>230</v>
      </c>
      <c r="M8" s="10">
        <v>240</v>
      </c>
      <c r="N8" s="10"/>
      <c r="O8" s="10">
        <v>240</v>
      </c>
      <c r="P8" s="10" t="s">
        <v>414</v>
      </c>
      <c r="Q8" s="10">
        <v>125</v>
      </c>
      <c r="R8" s="10">
        <v>135</v>
      </c>
      <c r="S8" s="10">
        <v>140</v>
      </c>
      <c r="T8" s="10"/>
      <c r="U8" s="10">
        <v>140</v>
      </c>
      <c r="V8" s="10">
        <v>380</v>
      </c>
      <c r="W8" s="10">
        <v>230</v>
      </c>
      <c r="X8" s="10">
        <v>250</v>
      </c>
      <c r="Y8" s="10">
        <v>-267.5</v>
      </c>
      <c r="Z8" s="10"/>
      <c r="AA8" s="10">
        <v>250</v>
      </c>
      <c r="AB8" s="13">
        <v>630</v>
      </c>
      <c r="AC8" s="14">
        <v>567.63</v>
      </c>
      <c r="AD8" s="14">
        <v>631.77219000000002</v>
      </c>
      <c r="AE8" s="15" t="s">
        <v>503</v>
      </c>
      <c r="AF8" s="15"/>
      <c r="AG8" s="16" t="s">
        <v>33</v>
      </c>
    </row>
    <row r="9" spans="1:33" x14ac:dyDescent="0.2">
      <c r="B9" s="10"/>
      <c r="C9" s="56" t="s">
        <v>432</v>
      </c>
      <c r="D9" s="10">
        <v>57</v>
      </c>
      <c r="E9" s="10" t="s">
        <v>433</v>
      </c>
      <c r="F9" s="10">
        <v>104.2</v>
      </c>
      <c r="G9" s="10">
        <v>110</v>
      </c>
      <c r="H9" s="12">
        <v>0.9002</v>
      </c>
      <c r="I9" s="10">
        <v>16</v>
      </c>
      <c r="J9" s="10" t="s">
        <v>138</v>
      </c>
      <c r="K9" s="10">
        <v>140</v>
      </c>
      <c r="L9" s="10">
        <v>160</v>
      </c>
      <c r="M9" s="10">
        <v>-180</v>
      </c>
      <c r="N9" s="10"/>
      <c r="O9" s="10">
        <v>160</v>
      </c>
      <c r="P9" s="10" t="s">
        <v>434</v>
      </c>
      <c r="Q9" s="10">
        <v>130</v>
      </c>
      <c r="R9" s="10">
        <v>140</v>
      </c>
      <c r="S9" s="10">
        <v>-150</v>
      </c>
      <c r="T9" s="10"/>
      <c r="U9" s="10">
        <v>140</v>
      </c>
      <c r="V9" s="10">
        <v>300</v>
      </c>
      <c r="W9" s="10">
        <v>-180</v>
      </c>
      <c r="X9" s="10">
        <v>200</v>
      </c>
      <c r="Y9" s="10">
        <v>220</v>
      </c>
      <c r="Z9" s="10"/>
      <c r="AA9" s="10">
        <v>220</v>
      </c>
      <c r="AB9" s="13">
        <v>520</v>
      </c>
      <c r="AC9" s="14">
        <v>468.10399999999998</v>
      </c>
      <c r="AD9" s="14">
        <v>593.55587200000002</v>
      </c>
      <c r="AE9" s="15" t="s">
        <v>502</v>
      </c>
      <c r="AF9" s="15"/>
      <c r="AG9" s="16" t="s">
        <v>33</v>
      </c>
    </row>
    <row r="10" spans="1:33" x14ac:dyDescent="0.2">
      <c r="B10" s="10"/>
      <c r="C10" s="56" t="s">
        <v>437</v>
      </c>
      <c r="D10" s="10">
        <v>25</v>
      </c>
      <c r="E10" s="10" t="s">
        <v>354</v>
      </c>
      <c r="F10" s="10">
        <v>104.3</v>
      </c>
      <c r="G10" s="10">
        <v>110</v>
      </c>
      <c r="H10" s="12">
        <v>0.89980000000000004</v>
      </c>
      <c r="I10" s="10">
        <v>21</v>
      </c>
      <c r="J10" s="10" t="s">
        <v>39</v>
      </c>
      <c r="K10" s="10">
        <v>-205</v>
      </c>
      <c r="L10" s="10">
        <v>-205</v>
      </c>
      <c r="M10" s="10">
        <v>205</v>
      </c>
      <c r="N10" s="10"/>
      <c r="O10" s="10">
        <v>205</v>
      </c>
      <c r="P10" s="10" t="s">
        <v>438</v>
      </c>
      <c r="Q10" s="10">
        <v>140</v>
      </c>
      <c r="R10" s="10">
        <v>150</v>
      </c>
      <c r="S10" s="10">
        <v>-152.5</v>
      </c>
      <c r="T10" s="10"/>
      <c r="U10" s="10">
        <v>150</v>
      </c>
      <c r="V10" s="10">
        <v>355</v>
      </c>
      <c r="W10" s="10">
        <v>240</v>
      </c>
      <c r="X10" s="10">
        <v>265</v>
      </c>
      <c r="Y10" s="10">
        <v>-272.5</v>
      </c>
      <c r="Z10" s="10"/>
      <c r="AA10" s="10">
        <v>265</v>
      </c>
      <c r="AB10" s="13">
        <v>620</v>
      </c>
      <c r="AC10" s="14">
        <v>557.87599999999998</v>
      </c>
      <c r="AD10" s="14">
        <v>557.87599999999998</v>
      </c>
      <c r="AE10" s="15" t="s">
        <v>499</v>
      </c>
      <c r="AF10" s="15"/>
      <c r="AG10" s="16" t="s">
        <v>33</v>
      </c>
    </row>
    <row r="11" spans="1:33" x14ac:dyDescent="0.2">
      <c r="B11" s="10"/>
      <c r="C11" s="56" t="s">
        <v>411</v>
      </c>
      <c r="D11" s="10">
        <v>44</v>
      </c>
      <c r="E11" s="10" t="s">
        <v>329</v>
      </c>
      <c r="F11" s="10">
        <v>107.8</v>
      </c>
      <c r="G11" s="10">
        <v>110</v>
      </c>
      <c r="H11" s="12">
        <v>0.89</v>
      </c>
      <c r="I11" s="10">
        <v>1</v>
      </c>
      <c r="J11" s="10" t="s">
        <v>332</v>
      </c>
      <c r="K11" s="10">
        <v>195</v>
      </c>
      <c r="L11" s="10">
        <v>210</v>
      </c>
      <c r="M11" s="10">
        <v>-222.5</v>
      </c>
      <c r="N11" s="10"/>
      <c r="O11" s="10">
        <v>210</v>
      </c>
      <c r="P11" s="10" t="s">
        <v>40</v>
      </c>
      <c r="Q11" s="10">
        <v>155</v>
      </c>
      <c r="R11" s="10">
        <v>-165</v>
      </c>
      <c r="S11" s="10">
        <v>-165</v>
      </c>
      <c r="T11" s="10"/>
      <c r="U11" s="10">
        <v>155</v>
      </c>
      <c r="V11" s="10">
        <v>365</v>
      </c>
      <c r="W11" s="10">
        <v>200</v>
      </c>
      <c r="X11" s="10">
        <v>220</v>
      </c>
      <c r="Y11" s="10">
        <v>235</v>
      </c>
      <c r="Z11" s="10"/>
      <c r="AA11" s="10">
        <v>235</v>
      </c>
      <c r="AB11" s="13">
        <v>600</v>
      </c>
      <c r="AC11" s="14">
        <v>534</v>
      </c>
      <c r="AD11" s="14">
        <v>556.96199999999999</v>
      </c>
      <c r="AE11" s="15" t="s">
        <v>485</v>
      </c>
      <c r="AF11" s="15"/>
      <c r="AG11" s="16" t="s">
        <v>33</v>
      </c>
    </row>
    <row r="12" spans="1:33" x14ac:dyDescent="0.2">
      <c r="B12" s="10"/>
      <c r="C12" s="56" t="s">
        <v>407</v>
      </c>
      <c r="D12" s="10">
        <v>47</v>
      </c>
      <c r="E12" s="10" t="s">
        <v>359</v>
      </c>
      <c r="F12" s="10">
        <v>110</v>
      </c>
      <c r="G12" s="10">
        <v>110</v>
      </c>
      <c r="H12" s="12">
        <v>0.88500000000000001</v>
      </c>
      <c r="I12" s="10">
        <v>12</v>
      </c>
      <c r="J12" s="10" t="s">
        <v>51</v>
      </c>
      <c r="K12" s="10">
        <v>-207.5</v>
      </c>
      <c r="L12" s="10">
        <v>-207.5</v>
      </c>
      <c r="M12" s="10">
        <v>207.5</v>
      </c>
      <c r="N12" s="10"/>
      <c r="O12" s="10">
        <v>207.5</v>
      </c>
      <c r="P12" s="10" t="s">
        <v>408</v>
      </c>
      <c r="Q12" s="10">
        <v>142.5</v>
      </c>
      <c r="R12" s="10">
        <v>150</v>
      </c>
      <c r="S12" s="10">
        <v>160</v>
      </c>
      <c r="T12" s="10"/>
      <c r="U12" s="10">
        <v>160</v>
      </c>
      <c r="V12" s="10">
        <v>367.5</v>
      </c>
      <c r="W12" s="10">
        <v>185</v>
      </c>
      <c r="X12" s="10">
        <v>190</v>
      </c>
      <c r="Y12" s="10">
        <v>-200</v>
      </c>
      <c r="Z12" s="10"/>
      <c r="AA12" s="10">
        <v>190</v>
      </c>
      <c r="AB12" s="13">
        <v>557.5</v>
      </c>
      <c r="AC12" s="14">
        <v>493.38749999999999</v>
      </c>
      <c r="AD12" s="14">
        <v>533.84527500000002</v>
      </c>
      <c r="AE12" s="15"/>
      <c r="AF12" s="15"/>
      <c r="AG12" s="16" t="s">
        <v>33</v>
      </c>
    </row>
    <row r="13" spans="1:33" x14ac:dyDescent="0.2">
      <c r="B13" s="10"/>
      <c r="C13" s="56" t="s">
        <v>439</v>
      </c>
      <c r="D13" s="10">
        <v>26</v>
      </c>
      <c r="E13" s="10" t="s">
        <v>322</v>
      </c>
      <c r="F13" s="10">
        <v>106.7</v>
      </c>
      <c r="G13" s="10">
        <v>110</v>
      </c>
      <c r="H13" s="12">
        <v>0.89319999999999999</v>
      </c>
      <c r="I13" s="10">
        <v>22</v>
      </c>
      <c r="J13" s="10" t="s">
        <v>332</v>
      </c>
      <c r="K13" s="10">
        <v>180</v>
      </c>
      <c r="L13" s="10">
        <v>195</v>
      </c>
      <c r="M13" s="10">
        <v>-210</v>
      </c>
      <c r="N13" s="10"/>
      <c r="O13" s="10">
        <v>195</v>
      </c>
      <c r="P13" s="10" t="s">
        <v>440</v>
      </c>
      <c r="Q13" s="10">
        <v>150</v>
      </c>
      <c r="R13" s="10">
        <v>-160</v>
      </c>
      <c r="S13" s="10">
        <v>-160</v>
      </c>
      <c r="T13" s="10"/>
      <c r="U13" s="10">
        <v>150</v>
      </c>
      <c r="V13" s="10">
        <v>345</v>
      </c>
      <c r="W13" s="10">
        <v>250</v>
      </c>
      <c r="X13" s="10">
        <v>-265</v>
      </c>
      <c r="Y13" s="10">
        <v>-265</v>
      </c>
      <c r="Z13" s="10"/>
      <c r="AA13" s="10">
        <v>250</v>
      </c>
      <c r="AB13" s="13">
        <v>595</v>
      </c>
      <c r="AC13" s="14">
        <v>531.45399999999995</v>
      </c>
      <c r="AD13" s="14">
        <v>531.45399999999995</v>
      </c>
      <c r="AE13" s="15" t="s">
        <v>487</v>
      </c>
      <c r="AF13" s="15"/>
      <c r="AG13" s="16" t="s">
        <v>33</v>
      </c>
    </row>
    <row r="14" spans="1:33" x14ac:dyDescent="0.2">
      <c r="B14" s="10"/>
      <c r="C14" s="56" t="s">
        <v>409</v>
      </c>
      <c r="D14" s="10">
        <v>49</v>
      </c>
      <c r="E14" s="10" t="s">
        <v>359</v>
      </c>
      <c r="F14" s="10">
        <v>104.5</v>
      </c>
      <c r="G14" s="10">
        <v>110</v>
      </c>
      <c r="H14" s="12">
        <v>0.89900000000000002</v>
      </c>
      <c r="I14" s="10">
        <v>13</v>
      </c>
      <c r="J14" s="10" t="s">
        <v>325</v>
      </c>
      <c r="K14" s="10">
        <v>185</v>
      </c>
      <c r="L14" s="10">
        <v>195</v>
      </c>
      <c r="M14" s="10"/>
      <c r="N14" s="10"/>
      <c r="O14" s="10">
        <v>195</v>
      </c>
      <c r="P14" s="10" t="s">
        <v>410</v>
      </c>
      <c r="Q14" s="10">
        <v>132.5</v>
      </c>
      <c r="R14" s="10"/>
      <c r="S14" s="10"/>
      <c r="T14" s="10"/>
      <c r="U14" s="10">
        <v>132.5</v>
      </c>
      <c r="V14" s="10">
        <v>327.5</v>
      </c>
      <c r="W14" s="10">
        <v>185</v>
      </c>
      <c r="X14" s="10">
        <v>200</v>
      </c>
      <c r="Z14" s="10"/>
      <c r="AA14" s="10">
        <v>200</v>
      </c>
      <c r="AB14" s="13">
        <v>527.5</v>
      </c>
      <c r="AC14" s="14">
        <v>474.22250000000003</v>
      </c>
      <c r="AD14" s="14">
        <v>527.8096425</v>
      </c>
      <c r="AE14" s="15"/>
      <c r="AF14" s="15"/>
      <c r="AG14" s="16" t="s">
        <v>33</v>
      </c>
    </row>
    <row r="15" spans="1:33" x14ac:dyDescent="0.2">
      <c r="B15" s="10"/>
      <c r="C15" s="56" t="s">
        <v>435</v>
      </c>
      <c r="D15" s="10">
        <v>33</v>
      </c>
      <c r="E15" s="10" t="s">
        <v>322</v>
      </c>
      <c r="F15" s="10">
        <v>107.4</v>
      </c>
      <c r="G15" s="10">
        <v>110</v>
      </c>
      <c r="H15" s="12">
        <v>0.89139999999999997</v>
      </c>
      <c r="I15" s="10">
        <v>15</v>
      </c>
      <c r="J15" s="10" t="s">
        <v>332</v>
      </c>
      <c r="K15" s="10">
        <v>170</v>
      </c>
      <c r="L15" s="10">
        <v>-200</v>
      </c>
      <c r="M15" s="10">
        <v>200</v>
      </c>
      <c r="N15" s="10"/>
      <c r="O15" s="10">
        <v>200</v>
      </c>
      <c r="P15" s="10" t="s">
        <v>436</v>
      </c>
      <c r="Q15" s="10">
        <v>120</v>
      </c>
      <c r="R15" s="10">
        <v>130</v>
      </c>
      <c r="S15" s="10">
        <v>140</v>
      </c>
      <c r="T15" s="10"/>
      <c r="U15" s="10">
        <v>140</v>
      </c>
      <c r="V15" s="10">
        <v>340</v>
      </c>
      <c r="W15" s="10">
        <v>220</v>
      </c>
      <c r="X15" s="10">
        <v>240</v>
      </c>
      <c r="Y15" s="10">
        <v>250</v>
      </c>
      <c r="Z15" s="10"/>
      <c r="AA15" s="10">
        <v>250</v>
      </c>
      <c r="AB15" s="13">
        <v>590</v>
      </c>
      <c r="AC15" s="14">
        <v>525.92599999999993</v>
      </c>
      <c r="AD15" s="14">
        <v>525.92599999999993</v>
      </c>
      <c r="AE15" s="15" t="s">
        <v>486</v>
      </c>
      <c r="AF15" s="15"/>
      <c r="AG15" s="16" t="s">
        <v>33</v>
      </c>
    </row>
    <row r="16" spans="1:33" x14ac:dyDescent="0.2">
      <c r="B16" s="10"/>
      <c r="C16" s="56" t="s">
        <v>405</v>
      </c>
      <c r="D16" s="10">
        <v>60</v>
      </c>
      <c r="E16" s="10" t="s">
        <v>320</v>
      </c>
      <c r="F16" s="10">
        <v>102.5</v>
      </c>
      <c r="G16" s="10">
        <v>110</v>
      </c>
      <c r="H16" s="12">
        <v>0.90600000000000003</v>
      </c>
      <c r="I16" s="10">
        <v>49</v>
      </c>
      <c r="J16" s="10" t="s">
        <v>102</v>
      </c>
      <c r="K16" s="10">
        <v>150</v>
      </c>
      <c r="L16" s="10">
        <v>172.5</v>
      </c>
      <c r="M16" s="10">
        <v>177.5</v>
      </c>
      <c r="N16" s="10"/>
      <c r="O16" s="10">
        <v>177.5</v>
      </c>
      <c r="P16" s="10" t="s">
        <v>406</v>
      </c>
      <c r="Q16" s="10">
        <v>45</v>
      </c>
      <c r="R16" s="10"/>
      <c r="S16" s="10"/>
      <c r="T16" s="10"/>
      <c r="U16" s="10">
        <v>45</v>
      </c>
      <c r="V16" s="10">
        <v>222.5</v>
      </c>
      <c r="W16" s="10">
        <v>175</v>
      </c>
      <c r="X16" s="10">
        <v>-190</v>
      </c>
      <c r="Y16" s="10">
        <v>190</v>
      </c>
      <c r="Z16" s="10"/>
      <c r="AA16" s="10">
        <v>190</v>
      </c>
      <c r="AB16" s="13">
        <v>412.5</v>
      </c>
      <c r="AC16" s="14">
        <v>373.72500000000002</v>
      </c>
      <c r="AD16" s="14">
        <v>500.79150000000004</v>
      </c>
      <c r="AE16" s="15" t="s">
        <v>484</v>
      </c>
      <c r="AF16" s="15"/>
      <c r="AG16" s="16" t="s">
        <v>33</v>
      </c>
    </row>
    <row r="17" spans="2:33" x14ac:dyDescent="0.2">
      <c r="B17" s="10"/>
      <c r="C17" s="56" t="s">
        <v>482</v>
      </c>
      <c r="D17" s="10">
        <v>51</v>
      </c>
      <c r="E17" s="10" t="s">
        <v>417</v>
      </c>
      <c r="F17" s="10">
        <v>103.2</v>
      </c>
      <c r="G17" s="10">
        <v>110</v>
      </c>
      <c r="H17" s="12">
        <v>0.90400000000000003</v>
      </c>
      <c r="I17" s="10">
        <v>26</v>
      </c>
      <c r="J17" s="10" t="s">
        <v>36</v>
      </c>
      <c r="K17" s="10">
        <v>300</v>
      </c>
      <c r="L17" s="10"/>
      <c r="M17" s="10"/>
      <c r="N17" s="10"/>
      <c r="O17" s="10">
        <v>300</v>
      </c>
      <c r="P17" s="10"/>
      <c r="Q17" s="10"/>
      <c r="R17" s="10"/>
      <c r="S17" s="10"/>
      <c r="T17" s="10"/>
      <c r="U17" s="10">
        <v>0</v>
      </c>
      <c r="V17" s="10">
        <v>0</v>
      </c>
      <c r="Z17" s="10"/>
      <c r="AA17" s="10">
        <v>0</v>
      </c>
      <c r="AB17" s="13">
        <v>0</v>
      </c>
      <c r="AC17" s="14">
        <v>0</v>
      </c>
      <c r="AD17" s="14">
        <v>0</v>
      </c>
      <c r="AE17" s="15"/>
      <c r="AF17" s="15"/>
      <c r="AG17" s="16" t="s">
        <v>33</v>
      </c>
    </row>
    <row r="18" spans="2:33" x14ac:dyDescent="0.2">
      <c r="B18" s="10"/>
      <c r="C18" s="56" t="s">
        <v>461</v>
      </c>
      <c r="D18" s="10">
        <v>25</v>
      </c>
      <c r="E18" s="10" t="s">
        <v>354</v>
      </c>
      <c r="F18" s="10">
        <v>108.5</v>
      </c>
      <c r="G18" s="10">
        <v>110</v>
      </c>
      <c r="H18" s="12">
        <v>0.88900000000000001</v>
      </c>
      <c r="I18" s="10">
        <v>27</v>
      </c>
      <c r="J18" s="10" t="s">
        <v>60</v>
      </c>
      <c r="K18" s="10">
        <v>-325</v>
      </c>
      <c r="L18" s="10">
        <v>-325</v>
      </c>
      <c r="M18" s="10">
        <v>-325</v>
      </c>
      <c r="N18" s="10"/>
      <c r="O18" s="10">
        <v>0</v>
      </c>
      <c r="P18" s="10" t="s">
        <v>414</v>
      </c>
      <c r="Q18" s="10"/>
      <c r="R18" s="10"/>
      <c r="S18" s="10"/>
      <c r="T18" s="10"/>
      <c r="U18" s="10">
        <v>0</v>
      </c>
      <c r="V18" s="10">
        <v>0</v>
      </c>
      <c r="Z18" s="10"/>
      <c r="AA18" s="10">
        <v>0</v>
      </c>
      <c r="AB18" s="13">
        <v>0</v>
      </c>
      <c r="AC18" s="14">
        <v>0</v>
      </c>
      <c r="AD18" s="14">
        <v>0</v>
      </c>
      <c r="AE18" s="15" t="s">
        <v>163</v>
      </c>
      <c r="AF18" s="15"/>
      <c r="AG18" s="16" t="s">
        <v>33</v>
      </c>
    </row>
    <row r="19" spans="2:33" x14ac:dyDescent="0.2">
      <c r="B19" s="10"/>
      <c r="C19" s="56" t="s">
        <v>443</v>
      </c>
      <c r="D19" s="10">
        <v>37</v>
      </c>
      <c r="E19" s="10" t="s">
        <v>354</v>
      </c>
      <c r="F19" s="10">
        <v>125</v>
      </c>
      <c r="G19" s="10">
        <v>125</v>
      </c>
      <c r="H19" s="12">
        <v>0.85799999999999998</v>
      </c>
      <c r="I19" s="10">
        <v>23</v>
      </c>
      <c r="J19" s="10" t="s">
        <v>413</v>
      </c>
      <c r="K19" s="10">
        <v>400</v>
      </c>
      <c r="L19" s="10">
        <v>-430</v>
      </c>
      <c r="M19" s="10">
        <v>430</v>
      </c>
      <c r="N19" s="24">
        <v>450</v>
      </c>
      <c r="O19" s="10">
        <v>430</v>
      </c>
      <c r="P19" s="10" t="s">
        <v>444</v>
      </c>
      <c r="Q19" s="10">
        <v>200</v>
      </c>
      <c r="R19" s="10">
        <v>230</v>
      </c>
      <c r="S19" s="10">
        <v>250</v>
      </c>
      <c r="T19" s="10"/>
      <c r="U19" s="10">
        <v>250</v>
      </c>
      <c r="V19" s="10">
        <v>680</v>
      </c>
      <c r="W19" s="10">
        <v>-340</v>
      </c>
      <c r="X19" s="10">
        <v>350</v>
      </c>
      <c r="Y19" s="10">
        <v>-380</v>
      </c>
      <c r="Z19" s="10"/>
      <c r="AA19" s="10">
        <v>350</v>
      </c>
      <c r="AB19" s="13">
        <v>1030</v>
      </c>
      <c r="AC19" s="14">
        <v>883.74</v>
      </c>
      <c r="AD19" s="14">
        <v>883.74</v>
      </c>
      <c r="AE19" s="15" t="s">
        <v>504</v>
      </c>
      <c r="AF19" s="15"/>
      <c r="AG19" s="16" t="s">
        <v>33</v>
      </c>
    </row>
    <row r="20" spans="2:33" x14ac:dyDescent="0.2">
      <c r="B20" s="10"/>
      <c r="C20" s="56" t="s">
        <v>459</v>
      </c>
      <c r="D20" s="10">
        <v>47</v>
      </c>
      <c r="E20" s="10" t="s">
        <v>322</v>
      </c>
      <c r="F20" s="10">
        <v>123.7</v>
      </c>
      <c r="G20" s="10">
        <v>125</v>
      </c>
      <c r="H20" s="12">
        <v>0.85919999999999996</v>
      </c>
      <c r="I20" s="10">
        <v>32</v>
      </c>
      <c r="J20" s="10" t="s">
        <v>345</v>
      </c>
      <c r="K20" s="10">
        <v>-320.5</v>
      </c>
      <c r="L20" s="10">
        <v>320.5</v>
      </c>
      <c r="M20" s="10">
        <v>330</v>
      </c>
      <c r="N20" s="10"/>
      <c r="O20" s="10">
        <v>330</v>
      </c>
      <c r="P20" s="10" t="s">
        <v>40</v>
      </c>
      <c r="Q20" s="10">
        <v>200</v>
      </c>
      <c r="R20" s="10">
        <v>207.5</v>
      </c>
      <c r="S20" s="10">
        <v>-215</v>
      </c>
      <c r="T20" s="10"/>
      <c r="U20" s="10">
        <v>207.5</v>
      </c>
      <c r="V20" s="10">
        <v>537.5</v>
      </c>
      <c r="W20" s="10">
        <v>310</v>
      </c>
      <c r="X20" s="10">
        <v>337.5</v>
      </c>
      <c r="Y20" s="10">
        <v>-345</v>
      </c>
      <c r="Z20" s="10"/>
      <c r="AA20" s="10">
        <v>337.5</v>
      </c>
      <c r="AB20" s="13">
        <v>875</v>
      </c>
      <c r="AC20" s="14">
        <v>751.8</v>
      </c>
      <c r="AD20" s="14">
        <v>813.44759999999997</v>
      </c>
      <c r="AE20" s="15" t="s">
        <v>488</v>
      </c>
      <c r="AF20" s="15"/>
      <c r="AG20" s="16" t="s">
        <v>33</v>
      </c>
    </row>
    <row r="21" spans="2:33" x14ac:dyDescent="0.2">
      <c r="B21" s="10"/>
      <c r="C21" s="56" t="s">
        <v>429</v>
      </c>
      <c r="D21" s="10">
        <v>45</v>
      </c>
      <c r="E21" s="10" t="s">
        <v>359</v>
      </c>
      <c r="F21" s="10">
        <v>118.7</v>
      </c>
      <c r="G21" s="10">
        <v>125</v>
      </c>
      <c r="H21" s="12">
        <v>0.86599999999999999</v>
      </c>
      <c r="I21" s="10">
        <v>8</v>
      </c>
      <c r="J21" s="10" t="s">
        <v>338</v>
      </c>
      <c r="K21" s="10">
        <v>300</v>
      </c>
      <c r="L21" s="10">
        <v>315</v>
      </c>
      <c r="M21" s="10">
        <v>325</v>
      </c>
      <c r="N21" s="10"/>
      <c r="O21" s="10">
        <v>325</v>
      </c>
      <c r="P21" s="10" t="s">
        <v>61</v>
      </c>
      <c r="Q21" s="10">
        <v>170</v>
      </c>
      <c r="R21" s="10">
        <v>180</v>
      </c>
      <c r="S21" s="10">
        <v>-187.5</v>
      </c>
      <c r="T21" s="10"/>
      <c r="U21" s="10">
        <v>180</v>
      </c>
      <c r="V21" s="10">
        <v>505</v>
      </c>
      <c r="W21" s="10">
        <v>315</v>
      </c>
      <c r="X21" s="10">
        <v>325</v>
      </c>
      <c r="Y21" s="10">
        <v>335</v>
      </c>
      <c r="Z21" s="10"/>
      <c r="AA21" s="10">
        <v>335</v>
      </c>
      <c r="AB21" s="13">
        <v>840</v>
      </c>
      <c r="AC21" s="14">
        <v>727.43999999999994</v>
      </c>
      <c r="AD21" s="14">
        <v>767.44919999999991</v>
      </c>
      <c r="AE21" s="15" t="s">
        <v>507</v>
      </c>
      <c r="AF21" s="15"/>
      <c r="AG21" s="16" t="s">
        <v>33</v>
      </c>
    </row>
    <row r="22" spans="2:33" x14ac:dyDescent="0.2">
      <c r="B22" s="10"/>
      <c r="C22" s="56" t="s">
        <v>460</v>
      </c>
      <c r="D22" s="10">
        <v>38</v>
      </c>
      <c r="E22" s="10" t="s">
        <v>354</v>
      </c>
      <c r="F22" s="10">
        <v>123.3</v>
      </c>
      <c r="G22" s="10">
        <v>125</v>
      </c>
      <c r="H22" s="12">
        <v>0.86</v>
      </c>
      <c r="I22" s="10">
        <v>33</v>
      </c>
      <c r="J22" s="10" t="s">
        <v>345</v>
      </c>
      <c r="K22" s="10">
        <v>320</v>
      </c>
      <c r="L22" s="10">
        <v>-330</v>
      </c>
      <c r="M22" s="10">
        <v>330</v>
      </c>
      <c r="N22" s="10"/>
      <c r="O22" s="10">
        <v>330</v>
      </c>
      <c r="P22" s="10" t="s">
        <v>444</v>
      </c>
      <c r="Q22" s="10">
        <v>200</v>
      </c>
      <c r="R22" s="10">
        <v>215</v>
      </c>
      <c r="S22" s="10">
        <v>227.5</v>
      </c>
      <c r="T22" s="10"/>
      <c r="U22" s="10">
        <v>227.5</v>
      </c>
      <c r="V22" s="10">
        <v>557.5</v>
      </c>
      <c r="W22" s="10">
        <v>310</v>
      </c>
      <c r="X22" s="10">
        <v>325</v>
      </c>
      <c r="Z22" s="10"/>
      <c r="AA22" s="10">
        <v>325</v>
      </c>
      <c r="AB22" s="13">
        <v>882.5</v>
      </c>
      <c r="AC22" s="14">
        <v>758.94999999999993</v>
      </c>
      <c r="AD22" s="14">
        <v>758.94999999999993</v>
      </c>
      <c r="AE22" s="15" t="s">
        <v>505</v>
      </c>
      <c r="AF22" s="15"/>
      <c r="AG22" s="16" t="s">
        <v>33</v>
      </c>
    </row>
    <row r="23" spans="2:33" x14ac:dyDescent="0.2">
      <c r="B23" s="10"/>
      <c r="C23" s="56" t="s">
        <v>457</v>
      </c>
      <c r="D23" s="10">
        <v>42</v>
      </c>
      <c r="E23" s="10" t="s">
        <v>354</v>
      </c>
      <c r="F23" s="10">
        <v>116.9</v>
      </c>
      <c r="G23" s="10">
        <v>125</v>
      </c>
      <c r="H23" s="12">
        <v>0.86899999999999999</v>
      </c>
      <c r="I23" s="10">
        <v>28</v>
      </c>
      <c r="J23" s="10" t="s">
        <v>31</v>
      </c>
      <c r="K23" s="10">
        <v>280</v>
      </c>
      <c r="L23" s="10">
        <v>290</v>
      </c>
      <c r="M23" s="10">
        <v>-300</v>
      </c>
      <c r="N23" s="10"/>
      <c r="O23" s="10">
        <v>290</v>
      </c>
      <c r="P23" s="10" t="s">
        <v>458</v>
      </c>
      <c r="Q23" s="10">
        <v>200</v>
      </c>
      <c r="R23" s="10">
        <v>210</v>
      </c>
      <c r="S23" s="10">
        <v>215</v>
      </c>
      <c r="T23" s="10"/>
      <c r="U23" s="10">
        <v>215</v>
      </c>
      <c r="V23" s="10">
        <v>505</v>
      </c>
      <c r="W23" s="10">
        <v>-300</v>
      </c>
      <c r="X23" s="10">
        <v>300</v>
      </c>
      <c r="Y23" s="10">
        <v>310</v>
      </c>
      <c r="Z23" s="10"/>
      <c r="AA23" s="10">
        <v>310</v>
      </c>
      <c r="AB23" s="13">
        <v>815</v>
      </c>
      <c r="AC23" s="14">
        <v>708.23500000000001</v>
      </c>
      <c r="AD23" s="14">
        <v>722.39970000000005</v>
      </c>
      <c r="AE23" s="15" t="s">
        <v>506</v>
      </c>
      <c r="AF23" s="15"/>
      <c r="AG23" s="16" t="s">
        <v>33</v>
      </c>
    </row>
    <row r="24" spans="2:33" x14ac:dyDescent="0.2">
      <c r="B24" s="10"/>
      <c r="C24" s="56" t="s">
        <v>425</v>
      </c>
      <c r="D24" s="10">
        <v>41</v>
      </c>
      <c r="E24" s="10" t="s">
        <v>369</v>
      </c>
      <c r="F24" s="10">
        <v>113.7</v>
      </c>
      <c r="G24" s="10">
        <v>125</v>
      </c>
      <c r="H24" s="12">
        <v>0.87519999999999998</v>
      </c>
      <c r="I24" s="10">
        <v>7</v>
      </c>
      <c r="J24" s="10" t="s">
        <v>413</v>
      </c>
      <c r="K24" s="10">
        <v>260</v>
      </c>
      <c r="L24" s="10">
        <v>275</v>
      </c>
      <c r="M24" s="10">
        <v>-285</v>
      </c>
      <c r="N24" s="10"/>
      <c r="O24" s="10">
        <v>275</v>
      </c>
      <c r="P24" s="10" t="s">
        <v>418</v>
      </c>
      <c r="Q24" s="10">
        <v>172.5</v>
      </c>
      <c r="R24" s="10">
        <v>182.5</v>
      </c>
      <c r="S24" s="10">
        <v>187.5</v>
      </c>
      <c r="T24" s="10"/>
      <c r="U24" s="10">
        <v>187.5</v>
      </c>
      <c r="V24" s="10">
        <v>462.5</v>
      </c>
      <c r="W24" s="10">
        <v>280</v>
      </c>
      <c r="X24" s="10">
        <v>290</v>
      </c>
      <c r="Y24" s="10">
        <v>300</v>
      </c>
      <c r="Z24" s="10"/>
      <c r="AA24" s="10">
        <v>300</v>
      </c>
      <c r="AB24" s="13">
        <v>762.5</v>
      </c>
      <c r="AC24" s="14">
        <v>667.34</v>
      </c>
      <c r="AD24" s="14">
        <v>674.01340000000005</v>
      </c>
      <c r="AE24" s="15" t="s">
        <v>508</v>
      </c>
      <c r="AF24" s="15"/>
      <c r="AG24" s="16" t="s">
        <v>33</v>
      </c>
    </row>
    <row r="25" spans="2:33" x14ac:dyDescent="0.2">
      <c r="B25" s="10"/>
      <c r="C25" s="56" t="s">
        <v>454</v>
      </c>
      <c r="D25" s="10">
        <v>28</v>
      </c>
      <c r="E25" s="10" t="s">
        <v>354</v>
      </c>
      <c r="F25" s="10">
        <v>118.2</v>
      </c>
      <c r="G25" s="10">
        <v>125</v>
      </c>
      <c r="H25" s="12">
        <v>0.86699999999999999</v>
      </c>
      <c r="I25" s="10">
        <v>31</v>
      </c>
      <c r="J25" s="10" t="s">
        <v>138</v>
      </c>
      <c r="K25" s="10">
        <v>235</v>
      </c>
      <c r="L25" s="10">
        <v>250</v>
      </c>
      <c r="M25" s="10"/>
      <c r="N25" s="10"/>
      <c r="O25" s="10">
        <v>250</v>
      </c>
      <c r="P25" s="10" t="s">
        <v>32</v>
      </c>
      <c r="Q25" s="10">
        <v>150</v>
      </c>
      <c r="R25" s="10">
        <v>160</v>
      </c>
      <c r="S25" s="10">
        <v>-165</v>
      </c>
      <c r="T25" s="10"/>
      <c r="U25" s="10">
        <v>160</v>
      </c>
      <c r="V25" s="10">
        <v>410</v>
      </c>
      <c r="W25" s="10">
        <v>285</v>
      </c>
      <c r="X25" s="10">
        <v>-300</v>
      </c>
      <c r="Y25" s="10">
        <v>300</v>
      </c>
      <c r="Z25" s="10"/>
      <c r="AA25" s="10">
        <v>300</v>
      </c>
      <c r="AB25" s="13">
        <v>710</v>
      </c>
      <c r="AC25" s="14">
        <v>615.57000000000005</v>
      </c>
      <c r="AD25" s="14">
        <v>615.57000000000005</v>
      </c>
      <c r="AE25" s="15"/>
      <c r="AF25" s="15"/>
      <c r="AG25" s="16" t="s">
        <v>33</v>
      </c>
    </row>
    <row r="26" spans="2:33" x14ac:dyDescent="0.2">
      <c r="B26" s="10"/>
      <c r="C26" s="56" t="s">
        <v>449</v>
      </c>
      <c r="D26" s="10">
        <v>33</v>
      </c>
      <c r="E26" s="10" t="s">
        <v>322</v>
      </c>
      <c r="F26" s="10">
        <v>118</v>
      </c>
      <c r="G26" s="10">
        <v>125</v>
      </c>
      <c r="H26" s="12">
        <v>0.86699999999999999</v>
      </c>
      <c r="I26" s="10">
        <v>30</v>
      </c>
      <c r="J26" s="10" t="s">
        <v>332</v>
      </c>
      <c r="K26" s="10">
        <v>225</v>
      </c>
      <c r="L26" s="10">
        <v>242.5</v>
      </c>
      <c r="M26" s="10">
        <v>250</v>
      </c>
      <c r="N26" s="10"/>
      <c r="O26" s="10">
        <v>250</v>
      </c>
      <c r="P26" s="10" t="s">
        <v>428</v>
      </c>
      <c r="Q26" s="10">
        <v>160</v>
      </c>
      <c r="R26" s="10">
        <v>170</v>
      </c>
      <c r="S26" s="10">
        <v>-175</v>
      </c>
      <c r="T26" s="10"/>
      <c r="U26" s="10">
        <v>170</v>
      </c>
      <c r="V26" s="10">
        <v>420</v>
      </c>
      <c r="W26" s="10">
        <v>260</v>
      </c>
      <c r="X26" s="10">
        <v>280</v>
      </c>
      <c r="Y26" s="10">
        <v>290</v>
      </c>
      <c r="Z26" s="10"/>
      <c r="AA26" s="10">
        <v>290</v>
      </c>
      <c r="AB26" s="13">
        <v>710</v>
      </c>
      <c r="AC26" s="14">
        <v>615.57000000000005</v>
      </c>
      <c r="AD26" s="14">
        <v>615.57000000000005</v>
      </c>
      <c r="AE26" s="15" t="s">
        <v>489</v>
      </c>
      <c r="AF26" s="15"/>
      <c r="AG26" s="16" t="s">
        <v>33</v>
      </c>
    </row>
    <row r="27" spans="2:33" x14ac:dyDescent="0.2">
      <c r="B27" s="10"/>
      <c r="C27" s="56" t="s">
        <v>453</v>
      </c>
      <c r="D27" s="10">
        <v>30</v>
      </c>
      <c r="E27" s="10" t="s">
        <v>322</v>
      </c>
      <c r="F27" s="10">
        <v>124.4</v>
      </c>
      <c r="G27" s="10">
        <v>125</v>
      </c>
      <c r="H27" s="12">
        <v>0.85839999999999994</v>
      </c>
      <c r="I27" s="10">
        <v>34</v>
      </c>
      <c r="J27" s="10" t="s">
        <v>39</v>
      </c>
      <c r="K27" s="10">
        <v>240</v>
      </c>
      <c r="L27" s="10">
        <v>-260</v>
      </c>
      <c r="M27" s="10">
        <v>260</v>
      </c>
      <c r="N27" s="10"/>
      <c r="O27" s="10">
        <v>260</v>
      </c>
      <c r="P27" s="10" t="s">
        <v>32</v>
      </c>
      <c r="Q27" s="10">
        <v>140</v>
      </c>
      <c r="R27" s="10">
        <v>150</v>
      </c>
      <c r="S27" s="10">
        <v>-155</v>
      </c>
      <c r="T27" s="10"/>
      <c r="U27" s="10">
        <v>150</v>
      </c>
      <c r="V27" s="10">
        <v>410</v>
      </c>
      <c r="W27" s="10">
        <v>270</v>
      </c>
      <c r="X27" s="10">
        <v>290</v>
      </c>
      <c r="Y27" s="10">
        <v>-300</v>
      </c>
      <c r="Z27" s="10"/>
      <c r="AA27" s="10">
        <v>290</v>
      </c>
      <c r="AB27" s="13">
        <v>700</v>
      </c>
      <c r="AC27" s="14">
        <v>600.88</v>
      </c>
      <c r="AD27" s="14">
        <v>600.88</v>
      </c>
      <c r="AE27" s="15" t="s">
        <v>490</v>
      </c>
      <c r="AF27" s="15"/>
      <c r="AG27" s="16" t="s">
        <v>33</v>
      </c>
    </row>
    <row r="28" spans="2:33" x14ac:dyDescent="0.2">
      <c r="B28" s="10"/>
      <c r="C28" s="56" t="s">
        <v>448</v>
      </c>
      <c r="D28" s="10">
        <v>24</v>
      </c>
      <c r="E28" s="10" t="s">
        <v>354</v>
      </c>
      <c r="F28" s="10">
        <v>111.9</v>
      </c>
      <c r="G28" s="10">
        <v>125</v>
      </c>
      <c r="H28" s="12">
        <v>0.87939999999999996</v>
      </c>
      <c r="I28" s="10">
        <v>29</v>
      </c>
      <c r="J28" s="10" t="s">
        <v>138</v>
      </c>
      <c r="K28" s="10">
        <v>60</v>
      </c>
      <c r="L28" s="10"/>
      <c r="M28" s="10"/>
      <c r="N28" s="10"/>
      <c r="O28" s="10">
        <v>60</v>
      </c>
      <c r="P28" s="10" t="s">
        <v>428</v>
      </c>
      <c r="Q28" s="10">
        <v>-185</v>
      </c>
      <c r="R28" s="10">
        <v>185</v>
      </c>
      <c r="S28" s="10">
        <v>-192.5</v>
      </c>
      <c r="T28" s="10"/>
      <c r="U28" s="10">
        <v>185</v>
      </c>
      <c r="V28" s="10">
        <v>245</v>
      </c>
      <c r="W28" s="10">
        <v>250</v>
      </c>
      <c r="X28" s="10">
        <v>270</v>
      </c>
      <c r="Y28" s="10">
        <v>-295</v>
      </c>
      <c r="Z28" s="10"/>
      <c r="AA28" s="10">
        <v>270</v>
      </c>
      <c r="AB28" s="13">
        <v>515</v>
      </c>
      <c r="AC28" s="14">
        <v>452.89099999999996</v>
      </c>
      <c r="AD28" s="14">
        <v>452.89099999999996</v>
      </c>
      <c r="AE28" s="15"/>
      <c r="AF28" s="15"/>
      <c r="AG28" s="16" t="s">
        <v>33</v>
      </c>
    </row>
    <row r="29" spans="2:33" x14ac:dyDescent="0.2">
      <c r="B29" s="10"/>
      <c r="C29" s="56" t="s">
        <v>477</v>
      </c>
      <c r="D29" s="10">
        <v>34</v>
      </c>
      <c r="E29" s="10" t="s">
        <v>354</v>
      </c>
      <c r="F29" s="10">
        <v>122.3</v>
      </c>
      <c r="G29" s="10">
        <v>125</v>
      </c>
      <c r="H29" s="12">
        <v>0.86099999999999999</v>
      </c>
      <c r="I29" s="10">
        <v>39</v>
      </c>
      <c r="J29" s="10" t="s">
        <v>138</v>
      </c>
      <c r="K29" s="10">
        <v>260</v>
      </c>
      <c r="L29" s="10">
        <v>300</v>
      </c>
      <c r="M29" s="10"/>
      <c r="N29" s="10"/>
      <c r="O29" s="10">
        <v>300</v>
      </c>
      <c r="P29" s="10" t="s">
        <v>444</v>
      </c>
      <c r="Q29" s="10">
        <v>60</v>
      </c>
      <c r="R29" s="10"/>
      <c r="S29" s="10"/>
      <c r="T29" s="10"/>
      <c r="U29" s="10">
        <v>60</v>
      </c>
      <c r="V29" s="10">
        <v>360</v>
      </c>
      <c r="W29" s="10">
        <v>65</v>
      </c>
      <c r="Z29" s="10"/>
      <c r="AA29" s="10">
        <v>65</v>
      </c>
      <c r="AB29" s="13">
        <v>425</v>
      </c>
      <c r="AC29" s="14">
        <v>365.92500000000001</v>
      </c>
      <c r="AD29" s="14">
        <v>365.92500000000001</v>
      </c>
      <c r="AE29" s="15"/>
      <c r="AF29" s="15"/>
      <c r="AG29" s="16" t="s">
        <v>33</v>
      </c>
    </row>
    <row r="30" spans="2:33" x14ac:dyDescent="0.2">
      <c r="B30" s="10"/>
      <c r="C30" s="56" t="s">
        <v>447</v>
      </c>
      <c r="D30" s="10">
        <v>52</v>
      </c>
      <c r="E30" s="10" t="s">
        <v>336</v>
      </c>
      <c r="F30" s="10">
        <v>110.3</v>
      </c>
      <c r="G30" s="10">
        <v>125</v>
      </c>
      <c r="H30" s="12">
        <v>0.88380000000000003</v>
      </c>
      <c r="I30" s="10">
        <v>24</v>
      </c>
      <c r="J30" s="10" t="s">
        <v>421</v>
      </c>
      <c r="K30" s="10">
        <v>152.5</v>
      </c>
      <c r="L30" s="10">
        <v>185</v>
      </c>
      <c r="M30" s="10">
        <v>-215</v>
      </c>
      <c r="N30" s="10"/>
      <c r="O30" s="10">
        <v>185</v>
      </c>
      <c r="P30" s="10" t="s">
        <v>444</v>
      </c>
      <c r="Q30" s="10">
        <v>-105</v>
      </c>
      <c r="R30" s="10"/>
      <c r="S30" s="10"/>
      <c r="T30" s="10"/>
      <c r="U30" s="10">
        <v>0</v>
      </c>
      <c r="V30" s="10">
        <v>0</v>
      </c>
      <c r="Z30" s="10"/>
      <c r="AA30" s="10">
        <v>0</v>
      </c>
      <c r="AB30" s="13">
        <v>0</v>
      </c>
      <c r="AC30" s="14">
        <v>0</v>
      </c>
      <c r="AD30" s="14">
        <v>0</v>
      </c>
      <c r="AE30" s="15" t="s">
        <v>163</v>
      </c>
      <c r="AF30" s="15"/>
      <c r="AG30" s="16" t="s">
        <v>33</v>
      </c>
    </row>
    <row r="31" spans="2:33" x14ac:dyDescent="0.2">
      <c r="B31" s="10"/>
      <c r="C31" s="56" t="s">
        <v>468</v>
      </c>
      <c r="D31" s="10">
        <v>24</v>
      </c>
      <c r="E31" s="10" t="s">
        <v>354</v>
      </c>
      <c r="F31" s="10">
        <v>133.5</v>
      </c>
      <c r="G31" s="10">
        <v>140</v>
      </c>
      <c r="H31" s="12">
        <v>0.84699999999999998</v>
      </c>
      <c r="I31" s="10">
        <v>42</v>
      </c>
      <c r="J31" s="10" t="s">
        <v>406</v>
      </c>
      <c r="K31" s="10">
        <v>425</v>
      </c>
      <c r="L31" s="10">
        <v>-455</v>
      </c>
      <c r="M31" s="10">
        <v>-455</v>
      </c>
      <c r="N31" s="10"/>
      <c r="O31" s="10">
        <v>425</v>
      </c>
      <c r="P31" s="10" t="s">
        <v>440</v>
      </c>
      <c r="Q31" s="10">
        <v>220</v>
      </c>
      <c r="R31" s="10">
        <v>235</v>
      </c>
      <c r="S31" s="10">
        <v>245</v>
      </c>
      <c r="T31" s="10"/>
      <c r="U31" s="10">
        <v>245</v>
      </c>
      <c r="V31" s="10">
        <v>670</v>
      </c>
      <c r="W31" s="10">
        <v>365</v>
      </c>
      <c r="X31" s="10">
        <v>387.5</v>
      </c>
      <c r="Y31" s="10">
        <v>-410</v>
      </c>
      <c r="Z31" s="10"/>
      <c r="AA31" s="10">
        <v>387.5</v>
      </c>
      <c r="AB31" s="13">
        <v>1057.5</v>
      </c>
      <c r="AC31" s="14">
        <v>895.70249999999999</v>
      </c>
      <c r="AD31" s="14">
        <v>895.70249999999999</v>
      </c>
      <c r="AE31" s="15" t="s">
        <v>509</v>
      </c>
      <c r="AF31" s="15"/>
      <c r="AG31" s="16" t="s">
        <v>33</v>
      </c>
    </row>
    <row r="32" spans="2:33" x14ac:dyDescent="0.2">
      <c r="B32" s="10"/>
      <c r="C32" s="56" t="s">
        <v>426</v>
      </c>
      <c r="D32" s="10">
        <v>45</v>
      </c>
      <c r="E32" s="10" t="s">
        <v>359</v>
      </c>
      <c r="F32" s="10">
        <v>136.19999999999999</v>
      </c>
      <c r="G32" s="10">
        <v>140</v>
      </c>
      <c r="H32" s="12">
        <v>0.84499999999999997</v>
      </c>
      <c r="I32" s="10">
        <v>9</v>
      </c>
      <c r="J32" s="10" t="s">
        <v>427</v>
      </c>
      <c r="K32" s="10">
        <v>320</v>
      </c>
      <c r="L32" s="10">
        <v>-360</v>
      </c>
      <c r="M32" s="10">
        <v>-365</v>
      </c>
      <c r="N32" s="10"/>
      <c r="O32" s="10">
        <v>320</v>
      </c>
      <c r="P32" s="10" t="s">
        <v>428</v>
      </c>
      <c r="Q32" s="10">
        <v>180</v>
      </c>
      <c r="R32" s="10">
        <v>-195</v>
      </c>
      <c r="S32" s="10">
        <v>-195</v>
      </c>
      <c r="T32" s="10"/>
      <c r="U32" s="10">
        <v>180</v>
      </c>
      <c r="V32" s="10">
        <v>500</v>
      </c>
      <c r="W32" s="10">
        <v>280</v>
      </c>
      <c r="X32" s="10">
        <v>300</v>
      </c>
      <c r="Z32" s="10"/>
      <c r="AA32" s="10">
        <v>300</v>
      </c>
      <c r="AB32" s="13">
        <v>800</v>
      </c>
      <c r="AC32" s="14">
        <v>676</v>
      </c>
      <c r="AD32" s="14">
        <v>713.18</v>
      </c>
      <c r="AE32" s="15" t="s">
        <v>510</v>
      </c>
      <c r="AF32" s="15"/>
      <c r="AG32" s="16" t="s">
        <v>33</v>
      </c>
    </row>
    <row r="33" spans="2:33" x14ac:dyDescent="0.2">
      <c r="B33" s="10"/>
      <c r="C33" s="56" t="s">
        <v>472</v>
      </c>
      <c r="D33" s="10">
        <v>31</v>
      </c>
      <c r="E33" s="10" t="s">
        <v>322</v>
      </c>
      <c r="F33" s="10">
        <v>127.7</v>
      </c>
      <c r="G33" s="10">
        <v>140</v>
      </c>
      <c r="H33" s="12">
        <v>0.85399999999999998</v>
      </c>
      <c r="I33" s="10">
        <v>38</v>
      </c>
      <c r="J33" s="10" t="s">
        <v>473</v>
      </c>
      <c r="K33" s="10">
        <v>300</v>
      </c>
      <c r="L33" s="10">
        <v>315</v>
      </c>
      <c r="M33" s="10"/>
      <c r="N33" s="10"/>
      <c r="O33" s="10">
        <v>315</v>
      </c>
      <c r="P33" s="10" t="s">
        <v>444</v>
      </c>
      <c r="Q33" s="10">
        <v>200</v>
      </c>
      <c r="R33" s="10">
        <v>215</v>
      </c>
      <c r="S33" s="10">
        <v>-220</v>
      </c>
      <c r="T33" s="10"/>
      <c r="U33" s="10">
        <v>215</v>
      </c>
      <c r="V33" s="10">
        <v>530</v>
      </c>
      <c r="W33" s="10">
        <v>280</v>
      </c>
      <c r="X33" s="10">
        <v>300</v>
      </c>
      <c r="Z33" s="10"/>
      <c r="AA33" s="10">
        <v>300</v>
      </c>
      <c r="AB33" s="13">
        <v>830</v>
      </c>
      <c r="AC33" s="14">
        <v>708.81999999999994</v>
      </c>
      <c r="AD33" s="14">
        <v>708.81999999999994</v>
      </c>
      <c r="AE33" s="15" t="s">
        <v>491</v>
      </c>
      <c r="AF33" s="15"/>
      <c r="AG33" s="16" t="s">
        <v>33</v>
      </c>
    </row>
    <row r="34" spans="2:33" x14ac:dyDescent="0.2">
      <c r="B34" s="10"/>
      <c r="C34" s="56" t="s">
        <v>451</v>
      </c>
      <c r="D34" s="10">
        <v>25</v>
      </c>
      <c r="E34" s="10" t="s">
        <v>322</v>
      </c>
      <c r="F34" s="10">
        <v>137.9</v>
      </c>
      <c r="G34" s="10">
        <v>140</v>
      </c>
      <c r="H34" s="12">
        <v>0.84239999999999993</v>
      </c>
      <c r="I34" s="10">
        <v>37</v>
      </c>
      <c r="J34" s="10" t="s">
        <v>325</v>
      </c>
      <c r="K34" s="10">
        <v>265</v>
      </c>
      <c r="L34" s="10">
        <v>280</v>
      </c>
      <c r="M34" s="10">
        <v>290</v>
      </c>
      <c r="N34" s="10"/>
      <c r="O34" s="10">
        <v>290</v>
      </c>
      <c r="P34" s="10" t="s">
        <v>452</v>
      </c>
      <c r="Q34" s="10">
        <v>190</v>
      </c>
      <c r="R34" s="10">
        <v>195</v>
      </c>
      <c r="S34" s="10">
        <v>-200</v>
      </c>
      <c r="T34" s="10"/>
      <c r="U34" s="10">
        <v>195</v>
      </c>
      <c r="V34" s="10">
        <v>485</v>
      </c>
      <c r="W34" s="10">
        <v>260</v>
      </c>
      <c r="X34" s="10">
        <v>280</v>
      </c>
      <c r="Y34" s="10">
        <v>-300</v>
      </c>
      <c r="Z34" s="10"/>
      <c r="AA34" s="10">
        <v>280</v>
      </c>
      <c r="AB34" s="13">
        <v>765</v>
      </c>
      <c r="AC34" s="14">
        <v>644.43599999999992</v>
      </c>
      <c r="AD34" s="14">
        <v>644.43599999999992</v>
      </c>
      <c r="AE34" s="15" t="s">
        <v>492</v>
      </c>
      <c r="AF34" s="15"/>
      <c r="AG34" s="16" t="s">
        <v>33</v>
      </c>
    </row>
    <row r="35" spans="2:33" x14ac:dyDescent="0.2">
      <c r="B35" s="10"/>
      <c r="C35" s="56" t="s">
        <v>450</v>
      </c>
      <c r="D35" s="10">
        <v>35</v>
      </c>
      <c r="E35" s="10" t="s">
        <v>354</v>
      </c>
      <c r="F35" s="10">
        <v>135</v>
      </c>
      <c r="G35" s="10">
        <v>140</v>
      </c>
      <c r="H35" s="12">
        <v>0.84599999999999997</v>
      </c>
      <c r="I35" s="10">
        <v>35</v>
      </c>
      <c r="J35" s="10" t="s">
        <v>427</v>
      </c>
      <c r="K35" s="10">
        <v>280</v>
      </c>
      <c r="L35" s="10">
        <v>295</v>
      </c>
      <c r="M35" s="10">
        <v>-310</v>
      </c>
      <c r="N35" s="10"/>
      <c r="O35" s="10">
        <v>295</v>
      </c>
      <c r="P35" s="10" t="s">
        <v>58</v>
      </c>
      <c r="Q35" s="10">
        <v>180</v>
      </c>
      <c r="R35" s="10">
        <v>192.5</v>
      </c>
      <c r="S35" s="10">
        <v>200</v>
      </c>
      <c r="T35" s="10"/>
      <c r="U35" s="10">
        <v>200</v>
      </c>
      <c r="V35" s="10">
        <v>495</v>
      </c>
      <c r="W35" s="10">
        <v>260</v>
      </c>
      <c r="X35" s="10">
        <v>-275</v>
      </c>
      <c r="Y35" s="10">
        <v>-275</v>
      </c>
      <c r="Z35" s="10"/>
      <c r="AA35" s="10">
        <v>260</v>
      </c>
      <c r="AB35" s="13">
        <v>755</v>
      </c>
      <c r="AC35" s="14">
        <v>638.73</v>
      </c>
      <c r="AD35" s="14">
        <v>638.73</v>
      </c>
      <c r="AE35" s="15" t="s">
        <v>511</v>
      </c>
      <c r="AF35" s="15"/>
      <c r="AG35" s="16" t="s">
        <v>33</v>
      </c>
    </row>
    <row r="36" spans="2:33" x14ac:dyDescent="0.2">
      <c r="B36" s="10"/>
      <c r="C36" s="56" t="s">
        <v>469</v>
      </c>
      <c r="D36" s="10">
        <v>23</v>
      </c>
      <c r="E36" s="10" t="s">
        <v>354</v>
      </c>
      <c r="F36" s="10">
        <v>125.3</v>
      </c>
      <c r="G36" s="10">
        <v>140</v>
      </c>
      <c r="H36" s="12">
        <v>0.85699999999999998</v>
      </c>
      <c r="I36" s="10">
        <v>48</v>
      </c>
      <c r="J36" s="10" t="s">
        <v>470</v>
      </c>
      <c r="K36" s="10">
        <v>240</v>
      </c>
      <c r="L36" s="10">
        <v>250</v>
      </c>
      <c r="M36" s="10">
        <v>260</v>
      </c>
      <c r="N36" s="10"/>
      <c r="O36" s="10">
        <v>260</v>
      </c>
      <c r="P36" s="10" t="s">
        <v>471</v>
      </c>
      <c r="Q36" s="10">
        <v>155</v>
      </c>
      <c r="R36" s="10">
        <v>-165</v>
      </c>
      <c r="S36" s="10">
        <v>165</v>
      </c>
      <c r="T36" s="10"/>
      <c r="U36" s="10">
        <v>165</v>
      </c>
      <c r="V36" s="10">
        <v>425</v>
      </c>
      <c r="W36" s="10">
        <v>260</v>
      </c>
      <c r="X36" s="10">
        <v>275</v>
      </c>
      <c r="Z36" s="10"/>
      <c r="AA36" s="10">
        <v>275</v>
      </c>
      <c r="AB36" s="13">
        <v>700</v>
      </c>
      <c r="AC36" s="14">
        <v>599.9</v>
      </c>
      <c r="AD36" s="14">
        <v>599.9</v>
      </c>
      <c r="AE36" s="15" t="s">
        <v>512</v>
      </c>
      <c r="AF36" s="15"/>
      <c r="AG36" s="16" t="s">
        <v>33</v>
      </c>
    </row>
    <row r="37" spans="2:33" x14ac:dyDescent="0.2">
      <c r="B37" s="10"/>
      <c r="C37" s="56" t="s">
        <v>455</v>
      </c>
      <c r="D37" s="10">
        <v>37</v>
      </c>
      <c r="E37" s="10" t="s">
        <v>354</v>
      </c>
      <c r="F37" s="10">
        <v>126.3</v>
      </c>
      <c r="G37" s="10">
        <v>140</v>
      </c>
      <c r="H37" s="12">
        <v>0.85599999999999998</v>
      </c>
      <c r="I37" s="10">
        <v>36</v>
      </c>
      <c r="J37" s="10" t="s">
        <v>456</v>
      </c>
      <c r="K37" s="10">
        <v>225</v>
      </c>
      <c r="L37" s="10">
        <v>242.5</v>
      </c>
      <c r="M37" s="10">
        <v>-255</v>
      </c>
      <c r="N37" s="10"/>
      <c r="O37" s="10">
        <v>242.5</v>
      </c>
      <c r="P37" s="10" t="s">
        <v>442</v>
      </c>
      <c r="Q37" s="10">
        <v>150</v>
      </c>
      <c r="R37" s="10">
        <v>155</v>
      </c>
      <c r="S37" s="10">
        <v>-157.5</v>
      </c>
      <c r="T37" s="10"/>
      <c r="U37" s="10">
        <v>155</v>
      </c>
      <c r="V37" s="10">
        <v>397.5</v>
      </c>
      <c r="W37" s="10">
        <v>287.5</v>
      </c>
      <c r="X37" s="10">
        <v>300</v>
      </c>
      <c r="Y37" s="10">
        <v>-307.5</v>
      </c>
      <c r="Z37" s="10"/>
      <c r="AA37" s="10">
        <v>300</v>
      </c>
      <c r="AB37" s="13">
        <v>697.5</v>
      </c>
      <c r="AC37" s="14">
        <v>597.05999999999995</v>
      </c>
      <c r="AD37" s="14">
        <v>597.05999999999995</v>
      </c>
      <c r="AE37" s="15"/>
      <c r="AF37" s="15"/>
      <c r="AG37" s="16" t="s">
        <v>33</v>
      </c>
    </row>
    <row r="38" spans="2:33" x14ac:dyDescent="0.2">
      <c r="B38" s="10"/>
      <c r="C38" s="56" t="s">
        <v>465</v>
      </c>
      <c r="D38" s="10">
        <v>28</v>
      </c>
      <c r="E38" s="10" t="s">
        <v>354</v>
      </c>
      <c r="F38" s="10">
        <v>159.4</v>
      </c>
      <c r="G38" s="10" t="s">
        <v>30</v>
      </c>
      <c r="H38" s="12">
        <v>0.82399999999999995</v>
      </c>
      <c r="I38" s="10">
        <v>41</v>
      </c>
      <c r="J38" s="10" t="s">
        <v>466</v>
      </c>
      <c r="K38" s="10">
        <v>390</v>
      </c>
      <c r="L38" s="10">
        <v>-435</v>
      </c>
      <c r="M38" s="10">
        <v>435</v>
      </c>
      <c r="N38" s="10"/>
      <c r="O38" s="10">
        <v>435</v>
      </c>
      <c r="P38" s="10" t="s">
        <v>467</v>
      </c>
      <c r="Q38" s="10">
        <v>235</v>
      </c>
      <c r="R38" s="10">
        <v>245</v>
      </c>
      <c r="S38" s="10">
        <v>250</v>
      </c>
      <c r="T38" s="10"/>
      <c r="U38" s="10">
        <v>250</v>
      </c>
      <c r="V38" s="10">
        <v>685</v>
      </c>
      <c r="W38" s="10">
        <v>335</v>
      </c>
      <c r="X38" s="10">
        <v>-365</v>
      </c>
      <c r="Y38" s="10">
        <v>365</v>
      </c>
      <c r="Z38" s="10"/>
      <c r="AA38" s="10">
        <v>365</v>
      </c>
      <c r="AB38" s="13">
        <v>1050</v>
      </c>
      <c r="AC38" s="14">
        <v>865.19999999999993</v>
      </c>
      <c r="AD38" s="14">
        <v>865.19999999999993</v>
      </c>
      <c r="AE38" s="15" t="s">
        <v>513</v>
      </c>
      <c r="AF38" s="15"/>
      <c r="AG38" s="16" t="s">
        <v>33</v>
      </c>
    </row>
    <row r="39" spans="2:33" x14ac:dyDescent="0.2">
      <c r="B39" s="10"/>
      <c r="C39" s="56" t="s">
        <v>430</v>
      </c>
      <c r="D39" s="10">
        <v>42</v>
      </c>
      <c r="E39" s="10" t="s">
        <v>329</v>
      </c>
      <c r="F39" s="10">
        <v>148</v>
      </c>
      <c r="G39" s="10" t="s">
        <v>30</v>
      </c>
      <c r="H39" s="12">
        <v>0.83199999999999996</v>
      </c>
      <c r="I39" s="10">
        <v>10</v>
      </c>
      <c r="J39" s="10" t="s">
        <v>427</v>
      </c>
      <c r="K39" s="10">
        <v>310</v>
      </c>
      <c r="L39" s="10">
        <v>331</v>
      </c>
      <c r="M39" s="10">
        <v>340</v>
      </c>
      <c r="N39" s="10"/>
      <c r="O39" s="10">
        <v>340</v>
      </c>
      <c r="P39" s="10" t="s">
        <v>431</v>
      </c>
      <c r="Q39" s="10">
        <v>230</v>
      </c>
      <c r="R39" s="10">
        <v>240</v>
      </c>
      <c r="S39" s="10">
        <v>-250</v>
      </c>
      <c r="T39" s="10"/>
      <c r="U39" s="10">
        <v>240</v>
      </c>
      <c r="V39" s="10">
        <v>580</v>
      </c>
      <c r="W39" s="10">
        <v>330</v>
      </c>
      <c r="X39" s="10">
        <v>351</v>
      </c>
      <c r="Y39" s="10">
        <v>-360</v>
      </c>
      <c r="Z39" s="10"/>
      <c r="AA39" s="10">
        <v>351</v>
      </c>
      <c r="AB39" s="13">
        <v>931</v>
      </c>
      <c r="AC39" s="14">
        <v>774.59199999999998</v>
      </c>
      <c r="AD39" s="14">
        <v>790.08384000000001</v>
      </c>
      <c r="AE39" s="15" t="s">
        <v>494</v>
      </c>
      <c r="AF39" s="15"/>
      <c r="AG39" s="16" t="s">
        <v>33</v>
      </c>
    </row>
    <row r="40" spans="2:33" x14ac:dyDescent="0.2">
      <c r="B40" s="10"/>
      <c r="C40" s="56" t="s">
        <v>474</v>
      </c>
      <c r="D40" s="10">
        <v>32</v>
      </c>
      <c r="E40" s="10" t="s">
        <v>354</v>
      </c>
      <c r="F40" s="10">
        <v>150.9</v>
      </c>
      <c r="G40" s="10" t="s">
        <v>30</v>
      </c>
      <c r="H40" s="12">
        <v>0.83</v>
      </c>
      <c r="I40" s="10">
        <v>40</v>
      </c>
      <c r="J40" s="10" t="s">
        <v>456</v>
      </c>
      <c r="K40" s="10">
        <v>300</v>
      </c>
      <c r="L40" s="10">
        <v>-337.5</v>
      </c>
      <c r="M40" s="10"/>
      <c r="N40" s="10"/>
      <c r="O40" s="10">
        <v>300</v>
      </c>
      <c r="P40" s="10" t="s">
        <v>475</v>
      </c>
      <c r="Q40" s="10">
        <v>250</v>
      </c>
      <c r="R40" s="10">
        <v>-275</v>
      </c>
      <c r="S40" s="10">
        <v>-275</v>
      </c>
      <c r="T40" s="10"/>
      <c r="U40" s="10">
        <v>250</v>
      </c>
      <c r="V40" s="10">
        <v>550</v>
      </c>
      <c r="W40" s="10">
        <v>320</v>
      </c>
      <c r="X40" s="10">
        <v>-340</v>
      </c>
      <c r="Z40" s="10"/>
      <c r="AA40" s="10">
        <v>320</v>
      </c>
      <c r="AB40" s="13">
        <v>870</v>
      </c>
      <c r="AC40" s="14">
        <v>722.09999999999991</v>
      </c>
      <c r="AD40" s="14">
        <v>722.09999999999991</v>
      </c>
      <c r="AE40" s="15" t="s">
        <v>515</v>
      </c>
      <c r="AF40" s="15"/>
      <c r="AG40" s="16" t="s">
        <v>33</v>
      </c>
    </row>
    <row r="41" spans="2:33" x14ac:dyDescent="0.2">
      <c r="B41" s="10"/>
      <c r="C41" s="56" t="s">
        <v>462</v>
      </c>
      <c r="D41" s="10">
        <v>35</v>
      </c>
      <c r="E41" s="10" t="s">
        <v>354</v>
      </c>
      <c r="F41" s="10">
        <v>150.1</v>
      </c>
      <c r="G41" s="10" t="s">
        <v>30</v>
      </c>
      <c r="H41" s="12">
        <v>0.8306</v>
      </c>
      <c r="I41" s="10">
        <v>44</v>
      </c>
      <c r="J41" s="10" t="s">
        <v>463</v>
      </c>
      <c r="K41" s="10">
        <v>272.5</v>
      </c>
      <c r="L41" s="10">
        <v>285</v>
      </c>
      <c r="M41" s="10">
        <v>300</v>
      </c>
      <c r="N41" s="10"/>
      <c r="O41" s="10">
        <v>300</v>
      </c>
      <c r="P41" s="10" t="s">
        <v>464</v>
      </c>
      <c r="Q41" s="10">
        <v>180</v>
      </c>
      <c r="R41" s="10">
        <v>190</v>
      </c>
      <c r="S41" s="10">
        <v>200</v>
      </c>
      <c r="T41" s="10"/>
      <c r="U41" s="10">
        <v>200</v>
      </c>
      <c r="V41" s="10">
        <v>500</v>
      </c>
      <c r="W41" s="10">
        <v>320</v>
      </c>
      <c r="X41" s="10">
        <v>-340</v>
      </c>
      <c r="Y41" s="10">
        <v>340</v>
      </c>
      <c r="Z41" s="10"/>
      <c r="AA41" s="10">
        <v>340</v>
      </c>
      <c r="AB41" s="13">
        <v>840</v>
      </c>
      <c r="AC41" s="14">
        <v>697.70399999999995</v>
      </c>
      <c r="AD41" s="14">
        <v>697.70399999999995</v>
      </c>
      <c r="AE41" s="15" t="s">
        <v>516</v>
      </c>
      <c r="AF41" s="15"/>
      <c r="AG41" s="16" t="s">
        <v>33</v>
      </c>
    </row>
    <row r="42" spans="2:33" x14ac:dyDescent="0.2">
      <c r="B42" s="10"/>
      <c r="C42" s="56" t="s">
        <v>480</v>
      </c>
      <c r="D42" s="10">
        <v>30</v>
      </c>
      <c r="E42" s="10" t="s">
        <v>322</v>
      </c>
      <c r="F42" s="10">
        <v>183.3</v>
      </c>
      <c r="G42" s="10" t="s">
        <v>30</v>
      </c>
      <c r="H42" s="12">
        <v>0.7</v>
      </c>
      <c r="I42" s="10">
        <v>43</v>
      </c>
      <c r="J42" s="10" t="s">
        <v>481</v>
      </c>
      <c r="K42" s="10">
        <v>335</v>
      </c>
      <c r="L42" s="10">
        <v>350</v>
      </c>
      <c r="M42" s="10">
        <v>365</v>
      </c>
      <c r="N42" s="10"/>
      <c r="O42" s="10">
        <v>365</v>
      </c>
      <c r="P42" s="10" t="s">
        <v>464</v>
      </c>
      <c r="Q42" s="10">
        <v>200</v>
      </c>
      <c r="R42" s="10">
        <v>215</v>
      </c>
      <c r="S42" s="10">
        <v>227.5</v>
      </c>
      <c r="T42" s="10"/>
      <c r="U42" s="10">
        <v>227.5</v>
      </c>
      <c r="V42" s="10">
        <v>592.5</v>
      </c>
      <c r="W42" s="10">
        <v>360</v>
      </c>
      <c r="Z42" s="10"/>
      <c r="AA42" s="10">
        <v>360</v>
      </c>
      <c r="AB42" s="13">
        <v>952.5</v>
      </c>
      <c r="AC42" s="14">
        <f>(AB42*H42)</f>
        <v>666.75</v>
      </c>
      <c r="AD42" s="14">
        <f>(AB42*H42)</f>
        <v>666.75</v>
      </c>
      <c r="AE42" s="15" t="s">
        <v>493</v>
      </c>
      <c r="AF42" s="15"/>
      <c r="AG42" s="16" t="s">
        <v>33</v>
      </c>
    </row>
    <row r="43" spans="2:33" x14ac:dyDescent="0.2">
      <c r="B43" s="10"/>
      <c r="C43" s="56" t="s">
        <v>420</v>
      </c>
      <c r="D43" s="10">
        <v>45</v>
      </c>
      <c r="E43" s="10" t="s">
        <v>359</v>
      </c>
      <c r="F43" s="10">
        <v>149.80000000000001</v>
      </c>
      <c r="G43" s="10" t="s">
        <v>30</v>
      </c>
      <c r="H43" s="12">
        <v>0.83099999999999996</v>
      </c>
      <c r="I43" s="10">
        <v>11</v>
      </c>
      <c r="J43" s="10" t="s">
        <v>421</v>
      </c>
      <c r="K43" s="10">
        <v>300</v>
      </c>
      <c r="L43" s="10">
        <v>315</v>
      </c>
      <c r="M43" s="10"/>
      <c r="N43" s="10"/>
      <c r="O43" s="10">
        <v>315</v>
      </c>
      <c r="P43" s="10" t="s">
        <v>422</v>
      </c>
      <c r="Q43" s="10">
        <v>-145</v>
      </c>
      <c r="R43" s="10">
        <v>-145</v>
      </c>
      <c r="S43" s="10">
        <v>145</v>
      </c>
      <c r="T43" s="10"/>
      <c r="U43" s="10">
        <v>145</v>
      </c>
      <c r="V43" s="10">
        <v>460</v>
      </c>
      <c r="W43" s="10">
        <v>260</v>
      </c>
      <c r="X43" s="10">
        <v>-280</v>
      </c>
      <c r="Y43" s="10">
        <v>290</v>
      </c>
      <c r="Z43" s="24">
        <v>300</v>
      </c>
      <c r="AA43" s="10">
        <v>290</v>
      </c>
      <c r="AB43" s="13">
        <v>750</v>
      </c>
      <c r="AC43" s="14">
        <v>623.25</v>
      </c>
      <c r="AD43" s="14">
        <v>657.52874999999995</v>
      </c>
      <c r="AE43" s="15" t="s">
        <v>514</v>
      </c>
      <c r="AF43" s="15"/>
      <c r="AG43" s="16" t="s">
        <v>33</v>
      </c>
    </row>
    <row r="44" spans="2:33" x14ac:dyDescent="0.2">
      <c r="B44" s="10"/>
      <c r="C44" s="56" t="s">
        <v>478</v>
      </c>
      <c r="D44" s="10">
        <v>25</v>
      </c>
      <c r="E44" s="10" t="s">
        <v>354</v>
      </c>
      <c r="F44" s="10">
        <v>166.6</v>
      </c>
      <c r="G44" s="10" t="s">
        <v>30</v>
      </c>
      <c r="H44" s="12">
        <v>0.82</v>
      </c>
      <c r="I44" s="10">
        <v>46</v>
      </c>
      <c r="J44" s="10" t="s">
        <v>466</v>
      </c>
      <c r="K44" s="10">
        <v>290</v>
      </c>
      <c r="L44" s="10">
        <v>305</v>
      </c>
      <c r="M44" s="10">
        <v>315</v>
      </c>
      <c r="N44" s="10"/>
      <c r="O44" s="10">
        <v>315</v>
      </c>
      <c r="P44" s="10" t="s">
        <v>479</v>
      </c>
      <c r="Q44" s="10">
        <v>170</v>
      </c>
      <c r="R44" s="10">
        <v>185</v>
      </c>
      <c r="S44" s="10">
        <v>-192.5</v>
      </c>
      <c r="T44" s="10"/>
      <c r="U44" s="10">
        <v>185</v>
      </c>
      <c r="V44" s="10">
        <v>500</v>
      </c>
      <c r="W44" s="10">
        <v>300</v>
      </c>
      <c r="Z44" s="10"/>
      <c r="AA44" s="10">
        <v>300</v>
      </c>
      <c r="AB44" s="13">
        <v>800</v>
      </c>
      <c r="AC44" s="14">
        <v>656</v>
      </c>
      <c r="AD44" s="14">
        <v>656</v>
      </c>
      <c r="AE44" s="15"/>
      <c r="AF44" s="15"/>
      <c r="AG44" s="16" t="s">
        <v>33</v>
      </c>
    </row>
    <row r="45" spans="2:33" x14ac:dyDescent="0.2">
      <c r="B45" s="10"/>
      <c r="C45" s="56" t="s">
        <v>476</v>
      </c>
      <c r="D45" s="10">
        <v>36</v>
      </c>
      <c r="E45" s="10" t="s">
        <v>354</v>
      </c>
      <c r="F45" s="10">
        <v>144.69999999999999</v>
      </c>
      <c r="G45" s="10" t="s">
        <v>30</v>
      </c>
      <c r="H45" s="12">
        <v>0.83599999999999997</v>
      </c>
      <c r="I45" s="10">
        <v>47</v>
      </c>
      <c r="J45" s="10" t="s">
        <v>31</v>
      </c>
      <c r="K45" s="10">
        <v>-380</v>
      </c>
      <c r="L45" s="10">
        <v>-390</v>
      </c>
      <c r="M45" s="10">
        <v>400</v>
      </c>
      <c r="N45" s="10"/>
      <c r="O45" s="10">
        <v>400</v>
      </c>
      <c r="P45" s="10" t="s">
        <v>352</v>
      </c>
      <c r="Q45" s="10">
        <v>230</v>
      </c>
      <c r="R45" s="10">
        <v>240</v>
      </c>
      <c r="S45" s="10">
        <v>-242.5</v>
      </c>
      <c r="T45" s="10"/>
      <c r="U45" s="10">
        <v>240</v>
      </c>
      <c r="V45" s="10">
        <v>640</v>
      </c>
      <c r="W45" s="10">
        <v>-390</v>
      </c>
      <c r="X45" s="10">
        <v>-400</v>
      </c>
      <c r="Z45" s="10"/>
      <c r="AA45" s="10">
        <v>0</v>
      </c>
      <c r="AB45" s="13">
        <v>0</v>
      </c>
      <c r="AC45" s="14">
        <v>0</v>
      </c>
      <c r="AD45" s="14">
        <v>0</v>
      </c>
      <c r="AE45" s="15" t="s">
        <v>163</v>
      </c>
      <c r="AF45" s="15"/>
      <c r="AG45" s="16" t="s">
        <v>33</v>
      </c>
    </row>
    <row r="46" spans="2:33" x14ac:dyDescent="0.2">
      <c r="B46" s="10"/>
      <c r="C46" s="11"/>
      <c r="D46" s="10"/>
      <c r="E46" s="10"/>
      <c r="F46" s="10"/>
      <c r="G46" s="10"/>
      <c r="H46" s="12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Z46" s="10"/>
      <c r="AA46" s="10"/>
      <c r="AB46" s="13"/>
      <c r="AC46" s="14"/>
      <c r="AD46" s="14"/>
      <c r="AE46" s="15"/>
      <c r="AF46" s="15"/>
      <c r="AG46" s="16"/>
    </row>
    <row r="47" spans="2:33" x14ac:dyDescent="0.2">
      <c r="B47" s="10"/>
      <c r="C47" s="11"/>
      <c r="D47" s="10"/>
      <c r="E47" s="10"/>
      <c r="F47" s="10"/>
      <c r="G47" s="10"/>
      <c r="H47" s="12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Z47" s="10"/>
      <c r="AA47" s="10"/>
      <c r="AB47" s="13"/>
      <c r="AC47" s="14"/>
      <c r="AD47" s="14"/>
      <c r="AE47" s="15"/>
      <c r="AF47" s="15"/>
      <c r="AG47" s="16"/>
    </row>
    <row r="48" spans="2:33" x14ac:dyDescent="0.2">
      <c r="B48" s="10"/>
      <c r="C48" s="11"/>
      <c r="D48" s="10"/>
      <c r="E48" s="10"/>
      <c r="F48" s="10"/>
      <c r="G48" s="10"/>
      <c r="H48" s="12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Z48" s="10"/>
      <c r="AA48" s="10"/>
      <c r="AB48" s="13"/>
      <c r="AC48" s="14"/>
      <c r="AD48" s="14"/>
      <c r="AE48" s="15"/>
      <c r="AF48" s="15"/>
      <c r="AG48" s="16"/>
    </row>
    <row r="49" spans="2:33" x14ac:dyDescent="0.2">
      <c r="B49" s="10"/>
      <c r="C49" s="11"/>
      <c r="D49" s="10"/>
      <c r="E49" s="10"/>
      <c r="F49" s="10"/>
      <c r="G49" s="10"/>
      <c r="H49" s="12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Z49" s="10"/>
      <c r="AA49" s="10"/>
      <c r="AB49" s="13"/>
      <c r="AC49" s="14"/>
      <c r="AD49" s="14"/>
      <c r="AE49" s="15"/>
      <c r="AF49" s="15"/>
      <c r="AG49" s="16"/>
    </row>
    <row r="50" spans="2:33" x14ac:dyDescent="0.2">
      <c r="B50" s="10"/>
      <c r="C50" s="11"/>
      <c r="D50" s="10"/>
      <c r="E50" s="10"/>
      <c r="F50" s="10"/>
      <c r="G50" s="10"/>
      <c r="H50" s="12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Z50" s="10"/>
      <c r="AA50" s="10"/>
      <c r="AB50" s="13"/>
      <c r="AC50" s="14"/>
      <c r="AD50" s="14"/>
      <c r="AE50" s="15"/>
      <c r="AF50" s="15"/>
      <c r="AG50" s="16"/>
    </row>
    <row r="51" spans="2:33" x14ac:dyDescent="0.2">
      <c r="B51" s="10"/>
      <c r="C51" s="11"/>
      <c r="D51" s="10"/>
      <c r="E51" s="10"/>
      <c r="F51" s="10"/>
      <c r="G51" s="10"/>
      <c r="H51" s="12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Z51" s="10"/>
      <c r="AA51" s="10"/>
      <c r="AB51" s="13"/>
      <c r="AC51" s="14"/>
      <c r="AD51" s="14"/>
      <c r="AE51" s="15"/>
      <c r="AF51" s="15"/>
      <c r="AG51" s="16"/>
    </row>
    <row r="52" spans="2:33" x14ac:dyDescent="0.2">
      <c r="B52" s="10"/>
      <c r="C52" s="11"/>
      <c r="D52" s="10"/>
      <c r="E52" s="10"/>
      <c r="F52" s="10"/>
      <c r="G52" s="10"/>
      <c r="H52" s="12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Z52" s="10"/>
      <c r="AA52" s="10"/>
      <c r="AB52" s="13"/>
      <c r="AC52" s="14"/>
      <c r="AD52" s="14"/>
      <c r="AE52" s="15"/>
      <c r="AF52" s="15"/>
      <c r="AG52" s="16"/>
    </row>
    <row r="53" spans="2:33" x14ac:dyDescent="0.2">
      <c r="B53" s="10"/>
      <c r="C53" s="11"/>
      <c r="D53" s="10"/>
      <c r="E53" s="10"/>
      <c r="F53" s="10"/>
      <c r="G53" s="10"/>
      <c r="H53" s="12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Z53" s="10"/>
      <c r="AA53" s="10"/>
      <c r="AB53" s="13"/>
      <c r="AC53" s="14"/>
      <c r="AD53" s="14"/>
      <c r="AE53" s="15"/>
      <c r="AF53" s="15"/>
      <c r="AG53" s="16"/>
    </row>
    <row r="54" spans="2:33" x14ac:dyDescent="0.2">
      <c r="B54" s="10"/>
      <c r="C54" s="11"/>
      <c r="D54" s="10"/>
      <c r="E54" s="10"/>
      <c r="F54" s="10"/>
      <c r="G54" s="10"/>
      <c r="H54" s="12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Z54" s="10"/>
      <c r="AA54" s="10"/>
      <c r="AB54" s="13"/>
      <c r="AC54" s="14"/>
      <c r="AD54" s="14"/>
      <c r="AE54" s="15"/>
      <c r="AF54" s="15"/>
      <c r="AG54" s="16"/>
    </row>
    <row r="55" spans="2:33" x14ac:dyDescent="0.2">
      <c r="B55" s="10"/>
      <c r="C55" s="11"/>
      <c r="D55" s="10"/>
      <c r="E55" s="10"/>
      <c r="F55" s="10"/>
      <c r="G55" s="10"/>
      <c r="H55" s="12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Z55" s="10"/>
      <c r="AA55" s="10"/>
      <c r="AB55" s="13"/>
      <c r="AC55" s="14"/>
      <c r="AD55" s="14"/>
      <c r="AE55" s="15"/>
      <c r="AF55" s="15"/>
      <c r="AG55" s="16"/>
    </row>
    <row r="56" spans="2:33" x14ac:dyDescent="0.2">
      <c r="B56" s="10"/>
      <c r="C56" s="11"/>
      <c r="D56" s="10"/>
      <c r="E56" s="10"/>
      <c r="F56" s="10"/>
      <c r="G56" s="10"/>
      <c r="H56" s="12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Z56" s="10"/>
      <c r="AA56" s="10"/>
      <c r="AB56" s="13"/>
      <c r="AC56" s="14"/>
      <c r="AD56" s="14"/>
      <c r="AE56" s="15"/>
      <c r="AF56" s="15"/>
      <c r="AG56" s="16"/>
    </row>
    <row r="57" spans="2:33" x14ac:dyDescent="0.2">
      <c r="B57" s="10"/>
      <c r="C57" s="11"/>
      <c r="D57" s="10"/>
      <c r="E57" s="10"/>
      <c r="F57" s="10"/>
      <c r="G57" s="10"/>
      <c r="H57" s="12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Z57" s="10"/>
      <c r="AA57" s="10"/>
      <c r="AB57" s="13"/>
      <c r="AC57" s="14"/>
      <c r="AD57" s="14"/>
      <c r="AE57" s="15"/>
      <c r="AF57" s="15"/>
      <c r="AG57" s="16"/>
    </row>
    <row r="58" spans="2:33" x14ac:dyDescent="0.2">
      <c r="B58" s="10"/>
      <c r="C58" s="11"/>
      <c r="D58" s="10"/>
      <c r="E58" s="10"/>
      <c r="F58" s="10"/>
      <c r="G58" s="10"/>
      <c r="H58" s="12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Z58" s="10"/>
      <c r="AA58" s="10"/>
      <c r="AB58" s="13"/>
      <c r="AC58" s="14"/>
      <c r="AD58" s="14"/>
      <c r="AE58" s="15"/>
      <c r="AF58" s="15"/>
      <c r="AG58" s="16"/>
    </row>
    <row r="59" spans="2:33" x14ac:dyDescent="0.2">
      <c r="B59" s="10"/>
      <c r="C59" s="11"/>
      <c r="D59" s="10"/>
      <c r="E59" s="10"/>
      <c r="F59" s="10"/>
      <c r="G59" s="10"/>
      <c r="H59" s="12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Z59" s="10"/>
      <c r="AA59" s="10"/>
      <c r="AB59" s="13"/>
      <c r="AC59" s="14"/>
      <c r="AD59" s="14"/>
      <c r="AE59" s="15"/>
      <c r="AF59" s="15"/>
      <c r="AG59" s="16"/>
    </row>
    <row r="60" spans="2:33" x14ac:dyDescent="0.2">
      <c r="B60" s="10"/>
      <c r="C60" s="11"/>
      <c r="D60" s="10"/>
      <c r="E60" s="10"/>
      <c r="F60" s="10"/>
      <c r="G60" s="10"/>
      <c r="H60" s="12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Z60" s="10"/>
      <c r="AA60" s="10"/>
      <c r="AB60" s="13"/>
      <c r="AC60" s="14"/>
      <c r="AD60" s="14"/>
      <c r="AE60" s="15"/>
      <c r="AF60" s="15"/>
      <c r="AG60" s="16"/>
    </row>
    <row r="61" spans="2:33" x14ac:dyDescent="0.2">
      <c r="B61" s="10"/>
      <c r="C61" s="11"/>
      <c r="D61" s="10"/>
      <c r="E61" s="10"/>
      <c r="F61" s="10"/>
      <c r="G61" s="10"/>
      <c r="H61" s="12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Z61" s="10"/>
      <c r="AA61" s="10"/>
      <c r="AB61" s="13"/>
      <c r="AC61" s="14"/>
      <c r="AD61" s="14"/>
      <c r="AE61" s="15"/>
      <c r="AF61" s="15"/>
      <c r="AG61" s="16"/>
    </row>
    <row r="62" spans="2:33" x14ac:dyDescent="0.2">
      <c r="B62" s="10"/>
      <c r="C62" s="11"/>
      <c r="D62" s="10"/>
      <c r="E62" s="10"/>
      <c r="F62" s="10"/>
      <c r="G62" s="10"/>
      <c r="H62" s="12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Z62" s="10"/>
      <c r="AA62" s="10"/>
      <c r="AB62" s="13"/>
      <c r="AC62" s="14"/>
      <c r="AD62" s="14"/>
      <c r="AE62" s="15"/>
      <c r="AF62" s="15"/>
      <c r="AG62" s="16"/>
    </row>
    <row r="63" spans="2:33" x14ac:dyDescent="0.2">
      <c r="B63" s="10"/>
      <c r="C63" s="11"/>
      <c r="D63" s="10"/>
      <c r="E63" s="10"/>
      <c r="F63" s="10"/>
      <c r="G63" s="10"/>
      <c r="H63" s="12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Z63" s="10"/>
      <c r="AA63" s="10"/>
      <c r="AB63" s="13"/>
      <c r="AC63" s="14"/>
      <c r="AD63" s="14"/>
      <c r="AE63" s="15"/>
      <c r="AF63" s="15"/>
      <c r="AG63" s="16"/>
    </row>
    <row r="64" spans="2:33" x14ac:dyDescent="0.2">
      <c r="B64" s="10"/>
      <c r="C64" s="11"/>
      <c r="D64" s="10"/>
      <c r="E64" s="10"/>
      <c r="F64" s="10"/>
      <c r="G64" s="10"/>
      <c r="H64" s="12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Z64" s="10"/>
      <c r="AA64" s="10"/>
      <c r="AB64" s="13"/>
      <c r="AC64" s="14"/>
      <c r="AD64" s="14"/>
      <c r="AE64" s="15"/>
      <c r="AF64" s="15"/>
      <c r="AG64" s="16"/>
    </row>
    <row r="65" spans="2:33" x14ac:dyDescent="0.2">
      <c r="B65" s="10"/>
      <c r="C65" s="11"/>
      <c r="D65" s="10"/>
      <c r="E65" s="10"/>
      <c r="F65" s="10"/>
      <c r="G65" s="10"/>
      <c r="H65" s="12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Z65" s="10"/>
      <c r="AA65" s="10"/>
      <c r="AB65" s="13"/>
      <c r="AC65" s="14"/>
      <c r="AD65" s="14"/>
      <c r="AE65" s="15"/>
      <c r="AF65" s="15"/>
      <c r="AG65" s="16"/>
    </row>
    <row r="66" spans="2:33" x14ac:dyDescent="0.2">
      <c r="B66" s="10"/>
      <c r="C66" s="11"/>
      <c r="D66" s="10"/>
      <c r="E66" s="10"/>
      <c r="F66" s="10"/>
      <c r="G66" s="10"/>
      <c r="H66" s="12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Z66" s="10"/>
      <c r="AA66" s="10"/>
      <c r="AB66" s="13"/>
      <c r="AC66" s="14"/>
      <c r="AD66" s="14"/>
      <c r="AE66" s="15"/>
      <c r="AF66" s="15"/>
      <c r="AG66" s="16"/>
    </row>
    <row r="67" spans="2:33" x14ac:dyDescent="0.2">
      <c r="B67" s="10"/>
      <c r="C67" s="11"/>
      <c r="D67" s="10"/>
      <c r="E67" s="10"/>
      <c r="F67" s="10"/>
      <c r="G67" s="10"/>
      <c r="H67" s="12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Z67" s="10"/>
      <c r="AA67" s="10"/>
      <c r="AB67" s="13"/>
      <c r="AC67" s="14"/>
      <c r="AD67" s="14"/>
      <c r="AE67" s="15"/>
      <c r="AF67" s="15"/>
      <c r="AG67" s="16"/>
    </row>
    <row r="68" spans="2:33" x14ac:dyDescent="0.2">
      <c r="B68" s="10"/>
      <c r="C68" s="11"/>
      <c r="D68" s="10"/>
      <c r="E68" s="10"/>
      <c r="F68" s="10"/>
      <c r="G68" s="10"/>
      <c r="H68" s="12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Z68" s="10"/>
      <c r="AA68" s="10"/>
      <c r="AB68" s="13"/>
      <c r="AC68" s="14"/>
      <c r="AD68" s="14"/>
      <c r="AE68" s="15"/>
      <c r="AF68" s="15"/>
      <c r="AG68" s="16"/>
    </row>
    <row r="69" spans="2:33" x14ac:dyDescent="0.2">
      <c r="B69" s="10"/>
      <c r="C69" s="11"/>
      <c r="D69" s="10"/>
      <c r="E69" s="10"/>
      <c r="F69" s="10"/>
      <c r="G69" s="10"/>
      <c r="H69" s="12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Z69" s="10"/>
      <c r="AA69" s="10"/>
      <c r="AB69" s="13"/>
      <c r="AC69" s="14"/>
      <c r="AD69" s="14"/>
      <c r="AE69" s="15"/>
      <c r="AF69" s="15"/>
      <c r="AG69" s="16"/>
    </row>
    <row r="70" spans="2:33" x14ac:dyDescent="0.2">
      <c r="B70" s="10"/>
      <c r="C70" s="11"/>
      <c r="D70" s="10"/>
      <c r="E70" s="10"/>
      <c r="F70" s="10"/>
      <c r="G70" s="10"/>
      <c r="H70" s="12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Z70" s="10"/>
      <c r="AA70" s="10"/>
      <c r="AB70" s="13"/>
      <c r="AC70" s="14"/>
      <c r="AD70" s="14"/>
      <c r="AE70" s="15"/>
      <c r="AF70" s="15"/>
      <c r="AG70" s="16"/>
    </row>
    <row r="71" spans="2:33" x14ac:dyDescent="0.2">
      <c r="B71" s="10"/>
      <c r="C71" s="11"/>
      <c r="D71" s="10"/>
      <c r="E71" s="10"/>
      <c r="F71" s="10"/>
      <c r="G71" s="10"/>
      <c r="H71" s="12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Z71" s="10"/>
      <c r="AA71" s="10"/>
      <c r="AB71" s="13"/>
      <c r="AC71" s="14"/>
      <c r="AD71" s="14"/>
      <c r="AE71" s="15"/>
      <c r="AF71" s="15"/>
      <c r="AG71" s="16"/>
    </row>
    <row r="72" spans="2:33" x14ac:dyDescent="0.2">
      <c r="B72" s="10"/>
      <c r="C72" s="11"/>
      <c r="D72" s="10"/>
      <c r="E72" s="10"/>
      <c r="F72" s="10"/>
      <c r="G72" s="10"/>
      <c r="H72" s="12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Z72" s="10"/>
      <c r="AA72" s="10"/>
      <c r="AB72" s="13"/>
      <c r="AC72" s="14"/>
      <c r="AD72" s="14"/>
      <c r="AE72" s="15"/>
      <c r="AF72" s="15"/>
      <c r="AG72" s="16"/>
    </row>
    <row r="73" spans="2:33" x14ac:dyDescent="0.2">
      <c r="B73" s="10"/>
      <c r="C73" s="11"/>
      <c r="D73" s="10"/>
      <c r="E73" s="10"/>
      <c r="F73" s="10"/>
      <c r="G73" s="10"/>
      <c r="H73" s="12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Z73" s="10"/>
      <c r="AA73" s="10"/>
      <c r="AB73" s="13"/>
      <c r="AC73" s="14"/>
      <c r="AD73" s="14"/>
      <c r="AE73" s="15"/>
      <c r="AF73" s="15"/>
      <c r="AG73" s="16"/>
    </row>
    <row r="74" spans="2:33" x14ac:dyDescent="0.2">
      <c r="B74" s="10"/>
      <c r="C74" s="11"/>
      <c r="D74" s="10"/>
      <c r="E74" s="10"/>
      <c r="F74" s="10"/>
      <c r="G74" s="10"/>
      <c r="H74" s="12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Z74" s="10"/>
      <c r="AA74" s="10"/>
      <c r="AB74" s="13"/>
      <c r="AC74" s="14"/>
      <c r="AD74" s="14"/>
      <c r="AE74" s="15"/>
      <c r="AF74" s="15"/>
      <c r="AG74" s="16"/>
    </row>
    <row r="75" spans="2:33" x14ac:dyDescent="0.2">
      <c r="B75" s="10"/>
      <c r="C75" s="11"/>
      <c r="D75" s="10"/>
      <c r="E75" s="10"/>
      <c r="F75" s="10"/>
      <c r="G75" s="10"/>
      <c r="H75" s="12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Z75" s="10"/>
      <c r="AA75" s="10"/>
      <c r="AB75" s="13"/>
      <c r="AC75" s="14"/>
      <c r="AD75" s="14"/>
      <c r="AE75" s="15"/>
      <c r="AF75" s="15"/>
      <c r="AG75" s="16"/>
    </row>
    <row r="76" spans="2:33" x14ac:dyDescent="0.2">
      <c r="B76" s="10"/>
      <c r="C76" s="11"/>
      <c r="D76" s="10"/>
      <c r="E76" s="10"/>
      <c r="F76" s="10"/>
      <c r="G76" s="10"/>
      <c r="H76" s="12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Z76" s="10"/>
      <c r="AA76" s="10"/>
      <c r="AB76" s="13"/>
      <c r="AC76" s="14"/>
      <c r="AD76" s="14"/>
      <c r="AE76" s="15"/>
      <c r="AF76" s="15"/>
      <c r="AG76" s="16"/>
    </row>
    <row r="77" spans="2:33" x14ac:dyDescent="0.2">
      <c r="B77" s="10"/>
      <c r="C77" s="11"/>
      <c r="D77" s="10"/>
      <c r="E77" s="10"/>
      <c r="F77" s="10"/>
      <c r="G77" s="10"/>
      <c r="H77" s="12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Z77" s="10"/>
      <c r="AA77" s="10"/>
      <c r="AB77" s="13"/>
      <c r="AC77" s="14"/>
      <c r="AD77" s="14"/>
      <c r="AE77" s="15"/>
      <c r="AF77" s="15"/>
      <c r="AG77" s="16"/>
    </row>
    <row r="78" spans="2:33" x14ac:dyDescent="0.2">
      <c r="B78" s="10"/>
      <c r="C78" s="11"/>
      <c r="D78" s="10"/>
      <c r="E78" s="10"/>
      <c r="F78" s="10"/>
      <c r="G78" s="10"/>
      <c r="H78" s="12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Z78" s="10"/>
      <c r="AA78" s="10"/>
      <c r="AB78" s="13"/>
      <c r="AC78" s="14"/>
      <c r="AD78" s="14"/>
      <c r="AE78" s="15"/>
      <c r="AF78" s="15"/>
      <c r="AG78" s="16"/>
    </row>
    <row r="79" spans="2:33" x14ac:dyDescent="0.2">
      <c r="B79" s="10"/>
      <c r="C79" s="11"/>
      <c r="D79" s="10"/>
      <c r="E79" s="10"/>
      <c r="F79" s="10"/>
      <c r="G79" s="10"/>
      <c r="H79" s="12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Z79" s="10"/>
      <c r="AA79" s="10"/>
      <c r="AB79" s="13"/>
      <c r="AC79" s="14"/>
      <c r="AD79" s="14"/>
      <c r="AE79" s="15"/>
      <c r="AF79" s="15"/>
      <c r="AG79" s="16"/>
    </row>
    <row r="80" spans="2:33" x14ac:dyDescent="0.2">
      <c r="B80" s="10"/>
      <c r="C80" s="11"/>
      <c r="D80" s="10"/>
      <c r="E80" s="10"/>
      <c r="F80" s="10"/>
      <c r="G80" s="10"/>
      <c r="H80" s="12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Z80" s="10"/>
      <c r="AA80" s="10"/>
      <c r="AB80" s="13"/>
      <c r="AC80" s="14"/>
      <c r="AD80" s="14"/>
      <c r="AE80" s="15"/>
      <c r="AF80" s="15"/>
      <c r="AG80" s="16"/>
    </row>
    <row r="81" spans="2:33" x14ac:dyDescent="0.2">
      <c r="B81" s="10"/>
      <c r="C81" s="11"/>
      <c r="D81" s="10"/>
      <c r="E81" s="10"/>
      <c r="F81" s="10"/>
      <c r="G81" s="10"/>
      <c r="H81" s="12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Z81" s="10"/>
      <c r="AA81" s="10"/>
      <c r="AB81" s="13"/>
      <c r="AC81" s="14"/>
      <c r="AD81" s="14"/>
      <c r="AE81" s="15"/>
      <c r="AF81" s="15"/>
      <c r="AG81" s="16"/>
    </row>
    <row r="82" spans="2:33" x14ac:dyDescent="0.2">
      <c r="B82" s="10"/>
      <c r="C82" s="11"/>
      <c r="D82" s="10"/>
      <c r="E82" s="10"/>
      <c r="F82" s="10"/>
      <c r="G82" s="10"/>
      <c r="H82" s="12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Z82" s="10"/>
      <c r="AA82" s="10"/>
      <c r="AB82" s="13"/>
      <c r="AC82" s="14"/>
      <c r="AD82" s="14"/>
      <c r="AE82" s="15"/>
      <c r="AF82" s="15"/>
      <c r="AG82" s="16"/>
    </row>
    <row r="83" spans="2:33" x14ac:dyDescent="0.2">
      <c r="B83" s="10"/>
      <c r="C83" s="11"/>
      <c r="D83" s="10"/>
      <c r="E83" s="10"/>
      <c r="F83" s="10"/>
      <c r="G83" s="10"/>
      <c r="H83" s="12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Z83" s="10"/>
      <c r="AA83" s="10"/>
      <c r="AB83" s="13"/>
      <c r="AC83" s="14"/>
      <c r="AD83" s="14"/>
      <c r="AE83" s="15"/>
      <c r="AF83" s="15"/>
      <c r="AG83" s="16"/>
    </row>
    <row r="84" spans="2:33" x14ac:dyDescent="0.2">
      <c r="B84" s="10"/>
      <c r="C84" s="11"/>
      <c r="D84" s="10"/>
      <c r="E84" s="10"/>
      <c r="F84" s="10"/>
      <c r="G84" s="10"/>
      <c r="H84" s="12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Z84" s="10"/>
      <c r="AA84" s="10"/>
      <c r="AB84" s="13"/>
      <c r="AC84" s="14"/>
      <c r="AD84" s="14"/>
      <c r="AE84" s="15"/>
      <c r="AF84" s="15"/>
      <c r="AG84" s="16"/>
    </row>
    <row r="85" spans="2:33" x14ac:dyDescent="0.2">
      <c r="B85" s="10"/>
      <c r="C85" s="11"/>
      <c r="D85" s="10"/>
      <c r="E85" s="10"/>
      <c r="F85" s="10"/>
      <c r="G85" s="10"/>
      <c r="H85" s="12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Z85" s="10"/>
      <c r="AA85" s="10"/>
      <c r="AB85" s="13"/>
      <c r="AC85" s="14"/>
      <c r="AD85" s="14"/>
      <c r="AE85" s="15"/>
      <c r="AF85" s="15"/>
      <c r="AG85" s="16"/>
    </row>
    <row r="86" spans="2:33" x14ac:dyDescent="0.2">
      <c r="B86" s="10"/>
      <c r="C86" s="11"/>
      <c r="D86" s="10"/>
      <c r="E86" s="10"/>
      <c r="F86" s="10"/>
      <c r="G86" s="10"/>
      <c r="H86" s="12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Z86" s="10"/>
      <c r="AA86" s="10"/>
      <c r="AB86" s="13"/>
      <c r="AC86" s="14"/>
      <c r="AD86" s="14"/>
      <c r="AE86" s="15"/>
      <c r="AF86" s="15"/>
      <c r="AG86" s="16"/>
    </row>
    <row r="87" spans="2:33" x14ac:dyDescent="0.2">
      <c r="B87" s="10"/>
      <c r="C87" s="11"/>
      <c r="D87" s="10"/>
      <c r="E87" s="10"/>
      <c r="F87" s="10"/>
      <c r="G87" s="10"/>
      <c r="H87" s="12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Z87" s="10"/>
      <c r="AA87" s="10"/>
      <c r="AB87" s="13"/>
      <c r="AC87" s="14"/>
      <c r="AD87" s="14"/>
      <c r="AE87" s="15"/>
      <c r="AF87" s="15"/>
      <c r="AG87" s="16"/>
    </row>
    <row r="88" spans="2:33" x14ac:dyDescent="0.2">
      <c r="B88" s="10"/>
      <c r="C88" s="11"/>
      <c r="D88" s="10"/>
      <c r="E88" s="10"/>
      <c r="F88" s="10"/>
      <c r="G88" s="10"/>
      <c r="H88" s="12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Z88" s="10"/>
      <c r="AA88" s="10"/>
      <c r="AB88" s="13"/>
      <c r="AC88" s="14"/>
      <c r="AD88" s="14"/>
      <c r="AE88" s="15"/>
      <c r="AF88" s="15"/>
      <c r="AG88" s="16"/>
    </row>
    <row r="89" spans="2:33" x14ac:dyDescent="0.2">
      <c r="B89" s="10"/>
      <c r="C89" s="11"/>
      <c r="D89" s="10"/>
      <c r="E89" s="10"/>
      <c r="F89" s="10"/>
      <c r="G89" s="10"/>
      <c r="H89" s="12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Z89" s="10"/>
      <c r="AA89" s="10"/>
      <c r="AB89" s="13"/>
      <c r="AC89" s="14"/>
      <c r="AD89" s="14"/>
      <c r="AE89" s="15"/>
      <c r="AF89" s="15"/>
      <c r="AG89" s="16"/>
    </row>
    <row r="90" spans="2:33" x14ac:dyDescent="0.2">
      <c r="B90" s="10"/>
      <c r="C90" s="11"/>
      <c r="D90" s="10"/>
      <c r="E90" s="10"/>
      <c r="F90" s="10"/>
      <c r="G90" s="10"/>
      <c r="H90" s="12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Z90" s="10"/>
      <c r="AA90" s="10"/>
      <c r="AB90" s="13"/>
      <c r="AC90" s="14"/>
      <c r="AD90" s="14"/>
      <c r="AE90" s="15"/>
      <c r="AF90" s="15"/>
      <c r="AG90" s="16"/>
    </row>
    <row r="91" spans="2:33" x14ac:dyDescent="0.2">
      <c r="B91" s="10"/>
      <c r="C91" s="11"/>
      <c r="D91" s="10"/>
      <c r="E91" s="10"/>
      <c r="F91" s="10"/>
      <c r="G91" s="10"/>
      <c r="H91" s="12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Z91" s="10"/>
      <c r="AA91" s="10"/>
      <c r="AB91" s="13"/>
      <c r="AC91" s="14"/>
      <c r="AD91" s="14"/>
      <c r="AE91" s="15"/>
      <c r="AF91" s="15"/>
      <c r="AG91" s="16"/>
    </row>
    <row r="92" spans="2:33" x14ac:dyDescent="0.2">
      <c r="B92" s="10"/>
      <c r="C92" s="11"/>
      <c r="D92" s="10"/>
      <c r="E92" s="10"/>
      <c r="F92" s="10"/>
      <c r="G92" s="10"/>
      <c r="H92" s="12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Z92" s="10"/>
      <c r="AA92" s="10"/>
      <c r="AB92" s="13"/>
      <c r="AC92" s="14"/>
      <c r="AD92" s="14"/>
      <c r="AE92" s="15"/>
      <c r="AF92" s="15"/>
      <c r="AG92" s="16"/>
    </row>
    <row r="93" spans="2:33" x14ac:dyDescent="0.2">
      <c r="B93" s="10"/>
      <c r="C93" s="11"/>
      <c r="D93" s="10"/>
      <c r="E93" s="10"/>
      <c r="F93" s="10"/>
      <c r="G93" s="10"/>
      <c r="H93" s="12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Z93" s="10"/>
      <c r="AA93" s="10"/>
      <c r="AB93" s="13"/>
      <c r="AC93" s="14"/>
      <c r="AD93" s="14"/>
      <c r="AE93" s="15"/>
      <c r="AF93" s="15"/>
      <c r="AG93" s="16"/>
    </row>
    <row r="94" spans="2:33" x14ac:dyDescent="0.2">
      <c r="B94" s="10"/>
      <c r="C94" s="11"/>
      <c r="D94" s="10"/>
      <c r="E94" s="10"/>
      <c r="F94" s="10"/>
      <c r="G94" s="10"/>
      <c r="H94" s="12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Z94" s="10"/>
      <c r="AA94" s="10"/>
      <c r="AB94" s="13"/>
      <c r="AC94" s="14"/>
      <c r="AD94" s="14"/>
      <c r="AE94" s="15"/>
      <c r="AF94" s="15"/>
      <c r="AG94" s="16"/>
    </row>
    <row r="95" spans="2:33" x14ac:dyDescent="0.2">
      <c r="B95" s="10"/>
      <c r="C95" s="11"/>
      <c r="D95" s="10"/>
      <c r="E95" s="10"/>
      <c r="F95" s="10"/>
      <c r="G95" s="10"/>
      <c r="H95" s="12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Z95" s="10"/>
      <c r="AA95" s="10"/>
      <c r="AB95" s="13"/>
      <c r="AC95" s="14"/>
      <c r="AD95" s="14"/>
      <c r="AE95" s="15"/>
      <c r="AF95" s="15"/>
      <c r="AG95" s="16"/>
    </row>
    <row r="96" spans="2:33" x14ac:dyDescent="0.2">
      <c r="B96" s="10"/>
      <c r="C96" s="11"/>
      <c r="D96" s="10"/>
      <c r="E96" s="10"/>
      <c r="F96" s="10"/>
      <c r="G96" s="10"/>
      <c r="H96" s="12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Z96" s="10"/>
      <c r="AA96" s="10"/>
      <c r="AB96" s="13"/>
      <c r="AC96" s="14"/>
      <c r="AD96" s="14"/>
      <c r="AE96" s="15"/>
      <c r="AF96" s="15"/>
      <c r="AG96" s="16"/>
    </row>
    <row r="97" spans="2:33" x14ac:dyDescent="0.2">
      <c r="B97" s="10"/>
      <c r="C97" s="11"/>
      <c r="D97" s="10"/>
      <c r="E97" s="10"/>
      <c r="F97" s="10"/>
      <c r="G97" s="10"/>
      <c r="H97" s="12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Z97" s="10"/>
      <c r="AA97" s="10"/>
      <c r="AB97" s="13"/>
      <c r="AC97" s="14"/>
      <c r="AD97" s="14"/>
      <c r="AE97" s="15"/>
      <c r="AF97" s="15"/>
      <c r="AG97" s="16"/>
    </row>
    <row r="98" spans="2:33" x14ac:dyDescent="0.2">
      <c r="B98" s="10"/>
      <c r="C98" s="11"/>
      <c r="D98" s="10"/>
      <c r="E98" s="10"/>
      <c r="F98" s="10"/>
      <c r="G98" s="10"/>
      <c r="H98" s="12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Z98" s="10"/>
      <c r="AA98" s="10"/>
      <c r="AB98" s="13"/>
      <c r="AC98" s="14"/>
      <c r="AD98" s="14"/>
      <c r="AE98" s="15"/>
      <c r="AF98" s="15"/>
      <c r="AG98" s="16"/>
    </row>
    <row r="99" spans="2:33" x14ac:dyDescent="0.2">
      <c r="B99" s="10"/>
      <c r="C99" s="11"/>
      <c r="D99" s="10"/>
      <c r="E99" s="10"/>
      <c r="F99" s="10"/>
      <c r="G99" s="10"/>
      <c r="H99" s="12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Z99" s="10"/>
      <c r="AA99" s="10"/>
      <c r="AB99" s="13"/>
      <c r="AC99" s="14"/>
      <c r="AD99" s="14"/>
      <c r="AE99" s="15"/>
      <c r="AF99" s="15"/>
      <c r="AG99" s="16"/>
    </row>
    <row r="100" spans="2:33" x14ac:dyDescent="0.2">
      <c r="B100" s="10"/>
      <c r="C100" s="11"/>
      <c r="D100" s="10"/>
      <c r="E100" s="10"/>
      <c r="F100" s="10"/>
      <c r="G100" s="10"/>
      <c r="H100" s="12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Z100" s="10"/>
      <c r="AA100" s="10"/>
      <c r="AB100" s="13"/>
      <c r="AC100" s="14"/>
      <c r="AD100" s="14"/>
      <c r="AE100" s="15"/>
      <c r="AF100" s="15"/>
      <c r="AG100" s="16"/>
    </row>
    <row r="101" spans="2:33" x14ac:dyDescent="0.2">
      <c r="B101" s="10"/>
      <c r="C101" s="11"/>
      <c r="D101" s="10"/>
      <c r="E101" s="10"/>
      <c r="F101" s="10"/>
      <c r="G101" s="10"/>
      <c r="H101" s="12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Z101" s="10"/>
      <c r="AA101" s="10"/>
      <c r="AB101" s="13"/>
      <c r="AC101" s="14"/>
      <c r="AD101" s="14"/>
      <c r="AE101" s="15"/>
      <c r="AF101" s="15"/>
      <c r="AG101" s="16"/>
    </row>
    <row r="102" spans="2:33" x14ac:dyDescent="0.2">
      <c r="B102" s="10"/>
      <c r="C102" s="11"/>
      <c r="D102" s="10"/>
      <c r="E102" s="10"/>
      <c r="F102" s="10"/>
      <c r="G102" s="10"/>
      <c r="H102" s="12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Z102" s="10"/>
      <c r="AA102" s="10"/>
      <c r="AB102" s="13"/>
      <c r="AC102" s="14"/>
      <c r="AD102" s="14"/>
      <c r="AE102" s="15"/>
      <c r="AF102" s="15"/>
      <c r="AG102" s="16"/>
    </row>
    <row r="103" spans="2:33" x14ac:dyDescent="0.2">
      <c r="B103" s="10"/>
      <c r="C103" s="11"/>
      <c r="D103" s="10"/>
      <c r="E103" s="10"/>
      <c r="F103" s="10"/>
      <c r="G103" s="10"/>
      <c r="H103" s="12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Z103" s="10"/>
      <c r="AA103" s="10"/>
      <c r="AB103" s="13"/>
      <c r="AC103" s="14"/>
      <c r="AD103" s="14"/>
      <c r="AE103" s="15"/>
      <c r="AF103" s="15"/>
      <c r="AG103" s="16"/>
    </row>
    <row r="104" spans="2:33" x14ac:dyDescent="0.2">
      <c r="B104" s="10"/>
      <c r="C104" s="11"/>
      <c r="D104" s="10"/>
      <c r="E104" s="10"/>
      <c r="F104" s="10"/>
      <c r="G104" s="10"/>
      <c r="H104" s="12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Z104" s="10"/>
      <c r="AA104" s="10"/>
      <c r="AB104" s="13"/>
      <c r="AC104" s="14"/>
      <c r="AD104" s="14"/>
      <c r="AE104" s="15"/>
      <c r="AF104" s="15"/>
      <c r="AG104" s="16"/>
    </row>
    <row r="105" spans="2:33" x14ac:dyDescent="0.2">
      <c r="B105" s="10"/>
      <c r="C105" s="11"/>
      <c r="D105" s="10"/>
      <c r="E105" s="10"/>
      <c r="F105" s="10"/>
      <c r="G105" s="10"/>
      <c r="H105" s="12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Z105" s="10"/>
      <c r="AA105" s="10"/>
      <c r="AB105" s="13"/>
      <c r="AC105" s="14"/>
      <c r="AD105" s="14"/>
      <c r="AE105" s="15"/>
      <c r="AF105" s="15"/>
      <c r="AG105" s="16"/>
    </row>
    <row r="106" spans="2:33" x14ac:dyDescent="0.2">
      <c r="B106" s="10"/>
      <c r="C106" s="11"/>
      <c r="D106" s="10"/>
      <c r="E106" s="10"/>
      <c r="F106" s="10"/>
      <c r="G106" s="10"/>
      <c r="H106" s="12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Z106" s="10"/>
      <c r="AA106" s="10"/>
      <c r="AB106" s="13"/>
      <c r="AC106" s="14"/>
      <c r="AD106" s="14"/>
      <c r="AE106" s="15"/>
      <c r="AF106" s="15"/>
      <c r="AG106" s="16"/>
    </row>
    <row r="107" spans="2:33" x14ac:dyDescent="0.2">
      <c r="B107" s="10"/>
      <c r="C107" s="11"/>
      <c r="D107" s="10"/>
      <c r="E107" s="10"/>
      <c r="F107" s="10"/>
      <c r="G107" s="10"/>
      <c r="H107" s="12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Z107" s="10"/>
      <c r="AA107" s="10"/>
      <c r="AB107" s="13"/>
      <c r="AC107" s="14"/>
      <c r="AD107" s="14"/>
      <c r="AE107" s="15"/>
      <c r="AF107" s="15"/>
      <c r="AG107" s="16"/>
    </row>
    <row r="108" spans="2:33" x14ac:dyDescent="0.2">
      <c r="B108" s="10"/>
      <c r="C108" s="11"/>
      <c r="D108" s="10"/>
      <c r="E108" s="10"/>
      <c r="F108" s="10"/>
      <c r="G108" s="10"/>
      <c r="H108" s="12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Z108" s="10"/>
      <c r="AA108" s="10"/>
      <c r="AB108" s="13"/>
      <c r="AC108" s="14"/>
      <c r="AD108" s="14"/>
      <c r="AE108" s="15"/>
      <c r="AF108" s="15"/>
      <c r="AG108" s="16"/>
    </row>
    <row r="109" spans="2:33" x14ac:dyDescent="0.2">
      <c r="B109" s="10"/>
      <c r="C109" s="11"/>
      <c r="D109" s="10"/>
      <c r="E109" s="10"/>
      <c r="F109" s="10"/>
      <c r="G109" s="10"/>
      <c r="H109" s="12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Z109" s="10"/>
      <c r="AA109" s="10"/>
      <c r="AB109" s="13"/>
      <c r="AC109" s="14"/>
      <c r="AD109" s="14"/>
      <c r="AE109" s="15"/>
      <c r="AF109" s="15"/>
      <c r="AG109" s="16"/>
    </row>
    <row r="110" spans="2:33" x14ac:dyDescent="0.2">
      <c r="B110" s="10"/>
      <c r="C110" s="11"/>
      <c r="D110" s="10"/>
      <c r="E110" s="10"/>
      <c r="F110" s="10"/>
      <c r="G110" s="10"/>
      <c r="H110" s="12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Z110" s="10"/>
      <c r="AA110" s="10"/>
      <c r="AB110" s="13"/>
      <c r="AC110" s="14"/>
      <c r="AD110" s="14"/>
      <c r="AE110" s="15"/>
      <c r="AF110" s="15"/>
      <c r="AG110" s="16"/>
    </row>
    <row r="111" spans="2:33" x14ac:dyDescent="0.2">
      <c r="B111" s="10"/>
      <c r="C111" s="11"/>
      <c r="D111" s="10"/>
      <c r="E111" s="10"/>
      <c r="F111" s="10"/>
      <c r="G111" s="10"/>
      <c r="H111" s="12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Z111" s="10"/>
      <c r="AA111" s="10"/>
      <c r="AB111" s="13"/>
      <c r="AC111" s="14"/>
      <c r="AD111" s="14"/>
      <c r="AE111" s="15"/>
      <c r="AF111" s="15"/>
      <c r="AG111" s="16"/>
    </row>
    <row r="112" spans="2:33" x14ac:dyDescent="0.2">
      <c r="B112" s="10"/>
      <c r="C112" s="11"/>
      <c r="D112" s="10"/>
      <c r="E112" s="10"/>
      <c r="F112" s="10"/>
      <c r="G112" s="10"/>
      <c r="H112" s="12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Z112" s="10"/>
      <c r="AA112" s="10"/>
      <c r="AB112" s="13"/>
      <c r="AC112" s="14"/>
      <c r="AD112" s="14"/>
      <c r="AE112" s="15"/>
      <c r="AF112" s="15"/>
      <c r="AG112" s="16"/>
    </row>
    <row r="113" spans="2:33" x14ac:dyDescent="0.2">
      <c r="B113" s="10"/>
      <c r="C113" s="11"/>
      <c r="D113" s="10"/>
      <c r="E113" s="10"/>
      <c r="F113" s="10"/>
      <c r="G113" s="10"/>
      <c r="H113" s="12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Z113" s="10"/>
      <c r="AA113" s="10"/>
      <c r="AB113" s="13"/>
      <c r="AC113" s="14"/>
      <c r="AD113" s="14"/>
      <c r="AE113" s="15"/>
      <c r="AF113" s="15"/>
      <c r="AG113" s="16"/>
    </row>
    <row r="114" spans="2:33" x14ac:dyDescent="0.2">
      <c r="B114" s="10"/>
      <c r="C114" s="11"/>
      <c r="D114" s="10"/>
      <c r="E114" s="10"/>
      <c r="F114" s="10"/>
      <c r="G114" s="10"/>
      <c r="H114" s="12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Z114" s="10"/>
      <c r="AA114" s="10"/>
      <c r="AB114" s="13"/>
      <c r="AC114" s="14"/>
      <c r="AD114" s="14"/>
      <c r="AE114" s="15"/>
      <c r="AF114" s="15"/>
      <c r="AG114" s="16"/>
    </row>
    <row r="115" spans="2:33" x14ac:dyDescent="0.2">
      <c r="B115" s="10"/>
      <c r="C115" s="11"/>
      <c r="D115" s="10"/>
      <c r="E115" s="10"/>
      <c r="F115" s="10"/>
      <c r="G115" s="10"/>
      <c r="H115" s="12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Z115" s="10"/>
      <c r="AA115" s="10"/>
      <c r="AB115" s="13"/>
      <c r="AC115" s="14"/>
      <c r="AD115" s="14"/>
      <c r="AE115" s="15"/>
      <c r="AF115" s="15"/>
      <c r="AG115" s="16"/>
    </row>
    <row r="116" spans="2:33" x14ac:dyDescent="0.2">
      <c r="B116" s="10"/>
      <c r="C116" s="11"/>
      <c r="D116" s="10"/>
      <c r="E116" s="10"/>
      <c r="F116" s="10"/>
      <c r="G116" s="10"/>
      <c r="H116" s="12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Z116" s="10"/>
      <c r="AA116" s="10"/>
      <c r="AB116" s="13"/>
      <c r="AC116" s="14"/>
      <c r="AD116" s="14"/>
      <c r="AE116" s="15"/>
      <c r="AF116" s="15"/>
      <c r="AG116" s="16"/>
    </row>
    <row r="117" spans="2:33" x14ac:dyDescent="0.2">
      <c r="B117" s="10"/>
      <c r="C117" s="11"/>
      <c r="D117" s="10"/>
      <c r="E117" s="10"/>
      <c r="F117" s="10"/>
      <c r="G117" s="10"/>
      <c r="H117" s="12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Z117" s="10"/>
      <c r="AA117" s="10"/>
      <c r="AB117" s="13"/>
      <c r="AC117" s="14"/>
      <c r="AD117" s="14"/>
      <c r="AE117" s="15"/>
      <c r="AF117" s="15"/>
      <c r="AG117" s="16"/>
    </row>
    <row r="118" spans="2:33" x14ac:dyDescent="0.2">
      <c r="B118" s="10"/>
      <c r="C118" s="11"/>
      <c r="D118" s="10"/>
      <c r="E118" s="10"/>
      <c r="F118" s="10"/>
      <c r="G118" s="10"/>
      <c r="H118" s="12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Z118" s="10"/>
      <c r="AA118" s="10"/>
      <c r="AB118" s="13"/>
      <c r="AC118" s="14"/>
      <c r="AD118" s="14"/>
      <c r="AE118" s="15"/>
      <c r="AF118" s="15"/>
      <c r="AG118" s="16"/>
    </row>
    <row r="119" spans="2:33" x14ac:dyDescent="0.2">
      <c r="B119" s="10"/>
      <c r="C119" s="11"/>
      <c r="D119" s="10"/>
      <c r="E119" s="10"/>
      <c r="F119" s="10"/>
      <c r="G119" s="10"/>
      <c r="H119" s="12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Z119" s="10"/>
      <c r="AA119" s="10"/>
      <c r="AB119" s="13"/>
      <c r="AC119" s="14"/>
      <c r="AD119" s="14"/>
      <c r="AE119" s="15"/>
      <c r="AF119" s="15"/>
      <c r="AG119" s="16"/>
    </row>
    <row r="120" spans="2:33" x14ac:dyDescent="0.2">
      <c r="B120" s="10"/>
      <c r="C120" s="11"/>
      <c r="D120" s="10"/>
      <c r="E120" s="10"/>
      <c r="F120" s="10"/>
      <c r="G120" s="10"/>
      <c r="H120" s="12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Z120" s="10"/>
      <c r="AA120" s="10"/>
      <c r="AB120" s="13"/>
      <c r="AC120" s="14"/>
      <c r="AD120" s="14"/>
      <c r="AE120" s="15"/>
      <c r="AF120" s="15"/>
      <c r="AG120" s="16"/>
    </row>
    <row r="121" spans="2:33" x14ac:dyDescent="0.2">
      <c r="B121" s="10"/>
      <c r="C121" s="11"/>
      <c r="D121" s="10"/>
      <c r="E121" s="10"/>
      <c r="F121" s="10"/>
      <c r="G121" s="10"/>
      <c r="H121" s="12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Z121" s="10"/>
      <c r="AA121" s="10"/>
      <c r="AB121" s="13"/>
      <c r="AC121" s="14"/>
      <c r="AD121" s="14"/>
      <c r="AE121" s="15"/>
      <c r="AF121" s="15"/>
      <c r="AG121" s="16"/>
    </row>
    <row r="122" spans="2:33" x14ac:dyDescent="0.2">
      <c r="B122" s="10"/>
      <c r="C122" s="11"/>
      <c r="D122" s="10"/>
      <c r="E122" s="10"/>
      <c r="F122" s="10"/>
      <c r="G122" s="10"/>
      <c r="H122" s="12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Z122" s="10"/>
      <c r="AA122" s="10"/>
      <c r="AB122" s="13"/>
      <c r="AC122" s="14"/>
      <c r="AD122" s="14"/>
      <c r="AE122" s="15"/>
      <c r="AF122" s="15"/>
      <c r="AG122" s="16"/>
    </row>
    <row r="123" spans="2:33" x14ac:dyDescent="0.2">
      <c r="B123" s="10"/>
      <c r="C123" s="11"/>
      <c r="D123" s="10"/>
      <c r="E123" s="10"/>
      <c r="F123" s="10"/>
      <c r="G123" s="10"/>
      <c r="H123" s="12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Z123" s="10"/>
      <c r="AA123" s="10"/>
      <c r="AB123" s="13"/>
      <c r="AC123" s="14"/>
      <c r="AD123" s="14"/>
      <c r="AE123" s="15"/>
      <c r="AF123" s="15"/>
      <c r="AG123" s="16"/>
    </row>
    <row r="124" spans="2:33" x14ac:dyDescent="0.2">
      <c r="B124" s="10"/>
      <c r="C124" s="11"/>
      <c r="D124" s="10"/>
      <c r="E124" s="10"/>
      <c r="F124" s="10"/>
      <c r="G124" s="10"/>
      <c r="H124" s="12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Z124" s="10"/>
      <c r="AA124" s="10"/>
      <c r="AB124" s="13"/>
      <c r="AC124" s="14"/>
      <c r="AD124" s="14"/>
      <c r="AE124" s="15"/>
      <c r="AF124" s="15"/>
      <c r="AG124" s="16"/>
    </row>
    <row r="125" spans="2:33" x14ac:dyDescent="0.2">
      <c r="B125" s="10"/>
      <c r="C125" s="11"/>
      <c r="D125" s="10"/>
      <c r="E125" s="10"/>
      <c r="F125" s="10"/>
      <c r="G125" s="10"/>
      <c r="H125" s="12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Z125" s="10"/>
      <c r="AA125" s="10"/>
      <c r="AB125" s="13"/>
      <c r="AC125" s="14"/>
      <c r="AD125" s="14"/>
      <c r="AE125" s="15"/>
      <c r="AF125" s="15"/>
      <c r="AG125" s="16"/>
    </row>
    <row r="126" spans="2:33" x14ac:dyDescent="0.2">
      <c r="B126" s="10"/>
      <c r="C126" s="11"/>
      <c r="D126" s="10"/>
      <c r="E126" s="10"/>
      <c r="F126" s="10"/>
      <c r="G126" s="10"/>
      <c r="H126" s="12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Z126" s="10"/>
      <c r="AA126" s="10"/>
      <c r="AB126" s="13"/>
      <c r="AC126" s="14"/>
      <c r="AD126" s="14"/>
      <c r="AE126" s="15"/>
      <c r="AF126" s="15"/>
      <c r="AG126" s="16"/>
    </row>
    <row r="127" spans="2:33" x14ac:dyDescent="0.2">
      <c r="B127" s="10"/>
      <c r="C127" s="11"/>
      <c r="D127" s="10"/>
      <c r="E127" s="10"/>
      <c r="F127" s="10"/>
      <c r="G127" s="10"/>
      <c r="H127" s="12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Z127" s="10"/>
      <c r="AA127" s="10"/>
      <c r="AB127" s="13"/>
      <c r="AC127" s="14"/>
      <c r="AD127" s="14"/>
      <c r="AE127" s="15"/>
      <c r="AF127" s="15"/>
      <c r="AG127" s="16"/>
    </row>
    <row r="128" spans="2:33" x14ac:dyDescent="0.2">
      <c r="B128" s="10"/>
      <c r="C128" s="11"/>
      <c r="D128" s="10"/>
      <c r="E128" s="10"/>
      <c r="F128" s="10"/>
      <c r="G128" s="10"/>
      <c r="H128" s="12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Z128" s="10"/>
      <c r="AA128" s="10"/>
      <c r="AB128" s="13"/>
      <c r="AC128" s="14"/>
      <c r="AD128" s="14"/>
      <c r="AE128" s="15"/>
      <c r="AF128" s="15"/>
      <c r="AG128" s="16"/>
    </row>
    <row r="129" spans="2:33" x14ac:dyDescent="0.2">
      <c r="B129" s="10"/>
      <c r="C129" s="11"/>
      <c r="D129" s="10"/>
      <c r="E129" s="10"/>
      <c r="F129" s="10"/>
      <c r="G129" s="10"/>
      <c r="H129" s="12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Z129" s="10"/>
      <c r="AA129" s="10"/>
      <c r="AB129" s="13"/>
      <c r="AC129" s="14"/>
      <c r="AD129" s="14"/>
      <c r="AE129" s="15"/>
      <c r="AF129" s="15"/>
      <c r="AG129" s="16"/>
    </row>
    <row r="130" spans="2:33" x14ac:dyDescent="0.2">
      <c r="B130" s="10"/>
      <c r="C130" s="11"/>
      <c r="D130" s="10"/>
      <c r="E130" s="10"/>
      <c r="F130" s="10"/>
      <c r="G130" s="10"/>
      <c r="H130" s="12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Z130" s="10"/>
      <c r="AA130" s="10"/>
      <c r="AB130" s="13"/>
      <c r="AC130" s="14"/>
      <c r="AD130" s="14"/>
      <c r="AE130" s="15"/>
      <c r="AF130" s="15"/>
      <c r="AG130" s="16"/>
    </row>
    <row r="131" spans="2:33" x14ac:dyDescent="0.2">
      <c r="B131" s="10"/>
      <c r="C131" s="11"/>
      <c r="D131" s="10"/>
      <c r="E131" s="10"/>
      <c r="F131" s="10"/>
      <c r="G131" s="10"/>
      <c r="H131" s="12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Z131" s="10"/>
      <c r="AA131" s="10"/>
      <c r="AB131" s="13"/>
      <c r="AC131" s="14"/>
      <c r="AD131" s="14"/>
      <c r="AE131" s="15"/>
      <c r="AF131" s="15"/>
      <c r="AG131" s="16"/>
    </row>
    <row r="132" spans="2:33" x14ac:dyDescent="0.2">
      <c r="B132" s="10"/>
      <c r="C132" s="11"/>
      <c r="D132" s="10"/>
      <c r="E132" s="10"/>
      <c r="F132" s="10"/>
      <c r="G132" s="10"/>
      <c r="H132" s="12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Z132" s="10"/>
      <c r="AA132" s="10"/>
      <c r="AB132" s="13"/>
      <c r="AC132" s="14"/>
      <c r="AD132" s="14"/>
      <c r="AE132" s="15"/>
      <c r="AF132" s="15"/>
      <c r="AG132" s="16"/>
    </row>
    <row r="133" spans="2:33" x14ac:dyDescent="0.2">
      <c r="B133" s="10"/>
      <c r="C133" s="11"/>
      <c r="D133" s="10"/>
      <c r="E133" s="10"/>
      <c r="F133" s="10"/>
      <c r="G133" s="10"/>
      <c r="H133" s="12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Z133" s="10"/>
      <c r="AA133" s="10"/>
      <c r="AB133" s="13"/>
      <c r="AC133" s="14"/>
      <c r="AD133" s="14"/>
      <c r="AE133" s="15"/>
      <c r="AF133" s="15"/>
      <c r="AG133" s="16"/>
    </row>
    <row r="134" spans="2:33" x14ac:dyDescent="0.2">
      <c r="B134" s="10"/>
      <c r="C134" s="11"/>
      <c r="D134" s="10"/>
      <c r="E134" s="10"/>
      <c r="F134" s="10"/>
      <c r="G134" s="10"/>
      <c r="H134" s="12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Z134" s="10"/>
      <c r="AA134" s="10"/>
      <c r="AB134" s="13"/>
      <c r="AC134" s="14"/>
      <c r="AD134" s="14"/>
      <c r="AE134" s="15"/>
      <c r="AF134" s="15"/>
      <c r="AG134" s="16"/>
    </row>
    <row r="135" spans="2:33" x14ac:dyDescent="0.2">
      <c r="B135" s="10"/>
      <c r="C135" s="11"/>
      <c r="D135" s="10"/>
      <c r="E135" s="10"/>
      <c r="F135" s="10"/>
      <c r="G135" s="10"/>
      <c r="H135" s="12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Z135" s="10"/>
      <c r="AA135" s="10"/>
      <c r="AB135" s="13"/>
      <c r="AC135" s="14"/>
      <c r="AD135" s="14"/>
      <c r="AE135" s="15"/>
      <c r="AF135" s="15"/>
      <c r="AG135" s="16"/>
    </row>
    <row r="136" spans="2:33" x14ac:dyDescent="0.2">
      <c r="B136" s="10"/>
      <c r="C136" s="11"/>
      <c r="D136" s="10"/>
      <c r="E136" s="10"/>
      <c r="F136" s="10"/>
      <c r="G136" s="10"/>
      <c r="H136" s="12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Z136" s="10"/>
      <c r="AA136" s="10"/>
      <c r="AB136" s="13"/>
      <c r="AC136" s="14"/>
      <c r="AD136" s="14"/>
      <c r="AE136" s="15"/>
      <c r="AF136" s="15"/>
      <c r="AG136" s="16"/>
    </row>
    <row r="137" spans="2:33" x14ac:dyDescent="0.2">
      <c r="B137" s="10"/>
      <c r="C137" s="11"/>
      <c r="D137" s="10"/>
      <c r="E137" s="10"/>
      <c r="F137" s="10"/>
      <c r="G137" s="10"/>
      <c r="H137" s="12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Z137" s="10"/>
      <c r="AA137" s="10"/>
      <c r="AB137" s="13"/>
      <c r="AC137" s="14"/>
      <c r="AD137" s="14"/>
      <c r="AE137" s="15"/>
      <c r="AF137" s="15"/>
      <c r="AG137" s="16"/>
    </row>
    <row r="138" spans="2:33" x14ac:dyDescent="0.2">
      <c r="B138" s="10"/>
      <c r="C138" s="11"/>
      <c r="D138" s="10"/>
      <c r="E138" s="10"/>
      <c r="F138" s="10"/>
      <c r="G138" s="10"/>
      <c r="H138" s="12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Z138" s="10"/>
      <c r="AA138" s="10"/>
      <c r="AB138" s="13"/>
      <c r="AC138" s="14"/>
      <c r="AD138" s="14"/>
      <c r="AE138" s="15"/>
      <c r="AF138" s="15"/>
      <c r="AG138" s="16"/>
    </row>
    <row r="139" spans="2:33" x14ac:dyDescent="0.2">
      <c r="B139" s="10"/>
      <c r="C139" s="11"/>
      <c r="D139" s="10"/>
      <c r="E139" s="10"/>
      <c r="F139" s="10"/>
      <c r="G139" s="10"/>
      <c r="H139" s="12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Z139" s="10"/>
      <c r="AA139" s="10"/>
      <c r="AB139" s="13"/>
      <c r="AC139" s="14"/>
      <c r="AD139" s="14"/>
      <c r="AE139" s="15"/>
      <c r="AF139" s="15"/>
      <c r="AG139" s="16"/>
    </row>
    <row r="140" spans="2:33" x14ac:dyDescent="0.2">
      <c r="B140" s="10"/>
      <c r="C140" s="11"/>
      <c r="D140" s="10"/>
      <c r="E140" s="10"/>
      <c r="F140" s="10"/>
      <c r="G140" s="10"/>
      <c r="H140" s="12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Z140" s="10"/>
      <c r="AA140" s="10"/>
      <c r="AB140" s="13"/>
      <c r="AC140" s="14"/>
      <c r="AD140" s="14"/>
      <c r="AE140" s="15"/>
      <c r="AF140" s="15"/>
      <c r="AG140" s="16"/>
    </row>
    <row r="141" spans="2:33" x14ac:dyDescent="0.2">
      <c r="B141" s="10"/>
      <c r="C141" s="11"/>
      <c r="D141" s="10"/>
      <c r="E141" s="10"/>
      <c r="F141" s="10"/>
      <c r="G141" s="10"/>
      <c r="H141" s="12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Z141" s="10"/>
      <c r="AA141" s="10"/>
      <c r="AB141" s="13"/>
      <c r="AC141" s="14"/>
      <c r="AD141" s="14"/>
      <c r="AE141" s="15"/>
      <c r="AF141" s="15"/>
      <c r="AG141" s="16"/>
    </row>
    <row r="142" spans="2:33" x14ac:dyDescent="0.2">
      <c r="B142" s="10"/>
      <c r="C142" s="11"/>
      <c r="D142" s="10"/>
      <c r="E142" s="10"/>
      <c r="F142" s="10"/>
      <c r="G142" s="10"/>
      <c r="H142" s="12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Z142" s="10"/>
      <c r="AA142" s="10"/>
      <c r="AB142" s="13"/>
      <c r="AC142" s="14"/>
      <c r="AD142" s="14"/>
      <c r="AE142" s="15"/>
      <c r="AF142" s="15"/>
      <c r="AG142" s="16"/>
    </row>
    <row r="143" spans="2:33" x14ac:dyDescent="0.2">
      <c r="B143" s="10"/>
      <c r="C143" s="11"/>
      <c r="D143" s="10"/>
      <c r="E143" s="10"/>
      <c r="F143" s="10"/>
      <c r="G143" s="10"/>
      <c r="H143" s="12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Z143" s="10"/>
      <c r="AA143" s="10"/>
      <c r="AB143" s="13"/>
      <c r="AC143" s="14"/>
      <c r="AD143" s="14"/>
      <c r="AE143" s="15"/>
      <c r="AF143" s="15"/>
      <c r="AG143" s="16"/>
    </row>
    <row r="144" spans="2:33" x14ac:dyDescent="0.2">
      <c r="B144" s="10"/>
      <c r="C144" s="11"/>
      <c r="D144" s="10"/>
      <c r="E144" s="10"/>
      <c r="F144" s="10"/>
      <c r="G144" s="10"/>
      <c r="H144" s="12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Z144" s="10"/>
      <c r="AA144" s="10"/>
      <c r="AB144" s="13"/>
      <c r="AC144" s="14"/>
      <c r="AD144" s="14"/>
      <c r="AE144" s="15"/>
      <c r="AF144" s="15"/>
      <c r="AG144" s="16"/>
    </row>
    <row r="145" spans="2:33" x14ac:dyDescent="0.2">
      <c r="B145" s="10"/>
      <c r="C145" s="11"/>
      <c r="D145" s="10"/>
      <c r="E145" s="10"/>
      <c r="F145" s="10"/>
      <c r="G145" s="10"/>
      <c r="H145" s="12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Z145" s="10"/>
      <c r="AA145" s="10"/>
      <c r="AB145" s="13"/>
      <c r="AC145" s="14"/>
      <c r="AD145" s="14"/>
      <c r="AE145" s="15"/>
      <c r="AF145" s="15"/>
      <c r="AG145" s="16"/>
    </row>
    <row r="146" spans="2:33" x14ac:dyDescent="0.2">
      <c r="B146" s="10"/>
      <c r="C146" s="11"/>
      <c r="D146" s="10"/>
      <c r="E146" s="10"/>
      <c r="F146" s="10"/>
      <c r="G146" s="10"/>
      <c r="H146" s="12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Z146" s="10"/>
      <c r="AA146" s="10"/>
      <c r="AB146" s="13"/>
      <c r="AC146" s="14"/>
      <c r="AD146" s="14"/>
      <c r="AE146" s="15"/>
      <c r="AF146" s="15"/>
      <c r="AG146" s="16"/>
    </row>
    <row r="147" spans="2:33" x14ac:dyDescent="0.2">
      <c r="B147" s="10"/>
      <c r="C147" s="11"/>
      <c r="D147" s="10"/>
      <c r="E147" s="10"/>
      <c r="F147" s="10"/>
      <c r="G147" s="10"/>
      <c r="H147" s="12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Z147" s="10"/>
      <c r="AA147" s="10"/>
      <c r="AB147" s="13"/>
      <c r="AC147" s="14"/>
      <c r="AD147" s="14"/>
      <c r="AE147" s="15"/>
      <c r="AF147" s="15"/>
      <c r="AG147" s="16"/>
    </row>
    <row r="148" spans="2:33" x14ac:dyDescent="0.2">
      <c r="B148" s="10"/>
      <c r="C148" s="11"/>
      <c r="D148" s="10"/>
      <c r="E148" s="10"/>
      <c r="F148" s="10"/>
      <c r="G148" s="10"/>
      <c r="H148" s="12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Z148" s="10"/>
      <c r="AA148" s="10"/>
      <c r="AB148" s="13"/>
      <c r="AC148" s="14"/>
      <c r="AD148" s="14"/>
      <c r="AE148" s="15"/>
      <c r="AF148" s="15"/>
      <c r="AG148" s="16"/>
    </row>
    <row r="149" spans="2:33" x14ac:dyDescent="0.2">
      <c r="B149" s="10"/>
      <c r="C149" s="11"/>
      <c r="D149" s="10"/>
      <c r="E149" s="10"/>
      <c r="F149" s="10"/>
      <c r="G149" s="10"/>
      <c r="H149" s="12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Z149" s="10"/>
      <c r="AA149" s="10"/>
      <c r="AB149" s="13"/>
      <c r="AC149" s="14"/>
      <c r="AD149" s="14"/>
      <c r="AE149" s="15"/>
      <c r="AF149" s="15"/>
      <c r="AG149" s="16"/>
    </row>
    <row r="150" spans="2:33" x14ac:dyDescent="0.2">
      <c r="B150" s="10"/>
      <c r="C150" s="11"/>
      <c r="D150" s="10"/>
      <c r="E150" s="10"/>
      <c r="F150" s="10"/>
      <c r="G150" s="10"/>
      <c r="H150" s="12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Z150" s="10"/>
      <c r="AA150" s="10"/>
      <c r="AB150" s="13"/>
      <c r="AC150" s="14"/>
      <c r="AD150" s="14"/>
      <c r="AE150" s="15"/>
      <c r="AF150" s="15"/>
      <c r="AG150" s="16"/>
    </row>
    <row r="151" spans="2:33" x14ac:dyDescent="0.2">
      <c r="B151" s="10"/>
      <c r="C151" s="11"/>
      <c r="D151" s="10"/>
      <c r="E151" s="10"/>
      <c r="F151" s="10"/>
      <c r="G151" s="10"/>
      <c r="H151" s="12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Z151" s="10"/>
      <c r="AA151" s="10"/>
      <c r="AB151" s="13"/>
      <c r="AC151" s="14"/>
      <c r="AD151" s="14"/>
      <c r="AE151" s="15"/>
      <c r="AF151" s="15"/>
      <c r="AG151" s="16"/>
    </row>
    <row r="152" spans="2:33" x14ac:dyDescent="0.2">
      <c r="B152" s="10"/>
      <c r="C152" s="11"/>
      <c r="D152" s="10"/>
      <c r="E152" s="10"/>
      <c r="F152" s="10"/>
      <c r="G152" s="10"/>
      <c r="H152" s="12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Z152" s="10"/>
      <c r="AA152" s="10"/>
      <c r="AB152" s="13"/>
      <c r="AC152" s="14"/>
      <c r="AD152" s="14"/>
      <c r="AE152" s="15"/>
      <c r="AF152" s="15"/>
      <c r="AG152" s="16"/>
    </row>
    <row r="153" spans="2:33" x14ac:dyDescent="0.2">
      <c r="B153" s="10"/>
      <c r="C153" s="11"/>
      <c r="D153" s="10"/>
      <c r="E153" s="10"/>
      <c r="F153" s="10"/>
      <c r="G153" s="10"/>
      <c r="H153" s="12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Z153" s="10"/>
      <c r="AA153" s="10"/>
      <c r="AB153" s="13"/>
      <c r="AC153" s="14"/>
      <c r="AD153" s="14"/>
      <c r="AE153" s="15"/>
      <c r="AF153" s="15"/>
      <c r="AG153" s="16"/>
    </row>
    <row r="154" spans="2:33" x14ac:dyDescent="0.2">
      <c r="B154" s="10"/>
      <c r="C154" s="11"/>
      <c r="D154" s="10"/>
      <c r="E154" s="10"/>
      <c r="F154" s="10"/>
      <c r="G154" s="10"/>
      <c r="H154" s="12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Z154" s="10"/>
      <c r="AA154" s="10"/>
      <c r="AB154" s="13"/>
      <c r="AC154" s="14"/>
      <c r="AD154" s="14"/>
      <c r="AE154" s="15"/>
      <c r="AF154" s="15"/>
      <c r="AG154" s="16"/>
    </row>
    <row r="155" spans="2:33" x14ac:dyDescent="0.2">
      <c r="B155" s="10"/>
      <c r="C155" s="11"/>
      <c r="D155" s="10"/>
      <c r="E155" s="10"/>
      <c r="F155" s="10"/>
      <c r="G155" s="10"/>
      <c r="H155" s="12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Z155" s="10"/>
      <c r="AA155" s="10"/>
      <c r="AB155" s="13"/>
      <c r="AC155" s="14"/>
      <c r="AD155" s="14"/>
      <c r="AE155" s="15"/>
      <c r="AF155" s="15"/>
      <c r="AG155" s="16"/>
    </row>
    <row r="156" spans="2:33" x14ac:dyDescent="0.2">
      <c r="B156" s="10"/>
      <c r="C156" s="11"/>
      <c r="D156" s="10"/>
      <c r="E156" s="10"/>
      <c r="F156" s="10"/>
      <c r="G156" s="10"/>
      <c r="H156" s="12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Z156" s="10"/>
      <c r="AA156" s="10"/>
      <c r="AB156" s="13"/>
      <c r="AC156" s="14"/>
      <c r="AD156" s="14"/>
      <c r="AE156" s="15"/>
      <c r="AF156" s="15"/>
      <c r="AG156" s="16"/>
    </row>
    <row r="157" spans="2:33" x14ac:dyDescent="0.2">
      <c r="B157" s="10"/>
      <c r="C157" s="11"/>
      <c r="D157" s="10"/>
      <c r="E157" s="10"/>
      <c r="F157" s="10"/>
      <c r="G157" s="10"/>
      <c r="H157" s="12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Z157" s="10"/>
      <c r="AA157" s="10"/>
      <c r="AB157" s="13"/>
      <c r="AC157" s="14"/>
      <c r="AD157" s="14"/>
      <c r="AE157" s="15"/>
      <c r="AF157" s="15"/>
      <c r="AG157" s="16"/>
    </row>
    <row r="158" spans="2:33" x14ac:dyDescent="0.2">
      <c r="B158" s="10"/>
      <c r="C158" s="11"/>
      <c r="D158" s="10"/>
      <c r="E158" s="10"/>
      <c r="F158" s="10"/>
      <c r="G158" s="10"/>
      <c r="H158" s="12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Z158" s="10"/>
      <c r="AA158" s="10"/>
      <c r="AB158" s="13"/>
      <c r="AC158" s="14"/>
      <c r="AD158" s="14"/>
      <c r="AE158" s="15"/>
      <c r="AF158" s="15"/>
      <c r="AG158" s="16"/>
    </row>
    <row r="159" spans="2:33" x14ac:dyDescent="0.2">
      <c r="B159" s="10"/>
      <c r="C159" s="11"/>
      <c r="D159" s="10"/>
      <c r="E159" s="10"/>
      <c r="F159" s="10"/>
      <c r="G159" s="10"/>
      <c r="H159" s="12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Z159" s="10"/>
      <c r="AA159" s="10"/>
      <c r="AB159" s="13"/>
      <c r="AC159" s="14"/>
      <c r="AD159" s="14"/>
      <c r="AE159" s="15"/>
      <c r="AF159" s="15"/>
      <c r="AG159" s="16"/>
    </row>
    <row r="160" spans="2:33" x14ac:dyDescent="0.2">
      <c r="B160" s="10"/>
      <c r="C160" s="11"/>
      <c r="D160" s="10"/>
      <c r="E160" s="10"/>
      <c r="F160" s="10"/>
      <c r="G160" s="10"/>
      <c r="H160" s="12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Z160" s="10"/>
      <c r="AA160" s="10"/>
      <c r="AB160" s="13"/>
      <c r="AC160" s="14"/>
      <c r="AD160" s="14"/>
      <c r="AE160" s="15"/>
      <c r="AF160" s="15"/>
      <c r="AG160" s="16"/>
    </row>
    <row r="161" spans="2:33" x14ac:dyDescent="0.2">
      <c r="B161" s="10"/>
      <c r="C161" s="11"/>
      <c r="D161" s="10"/>
      <c r="E161" s="10"/>
      <c r="F161" s="10"/>
      <c r="G161" s="10"/>
      <c r="H161" s="12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Z161" s="10"/>
      <c r="AA161" s="10"/>
      <c r="AB161" s="13"/>
      <c r="AC161" s="14"/>
      <c r="AD161" s="14"/>
      <c r="AE161" s="15"/>
      <c r="AF161" s="15"/>
      <c r="AG161" s="16"/>
    </row>
    <row r="162" spans="2:33" x14ac:dyDescent="0.2">
      <c r="B162" s="10"/>
      <c r="C162" s="11"/>
      <c r="D162" s="10"/>
      <c r="E162" s="10"/>
      <c r="F162" s="10"/>
      <c r="G162" s="10"/>
      <c r="H162" s="12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Z162" s="10"/>
      <c r="AA162" s="10"/>
      <c r="AB162" s="13"/>
      <c r="AC162" s="14"/>
      <c r="AD162" s="14"/>
      <c r="AE162" s="15"/>
      <c r="AF162" s="15"/>
      <c r="AG162" s="16"/>
    </row>
    <row r="163" spans="2:33" x14ac:dyDescent="0.2">
      <c r="B163" s="10"/>
      <c r="C163" s="11"/>
      <c r="D163" s="10"/>
      <c r="E163" s="10"/>
      <c r="F163" s="10"/>
      <c r="G163" s="10"/>
      <c r="H163" s="12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Z163" s="10"/>
      <c r="AA163" s="10"/>
      <c r="AB163" s="13"/>
      <c r="AC163" s="14"/>
      <c r="AD163" s="14"/>
      <c r="AE163" s="15"/>
      <c r="AF163" s="15"/>
      <c r="AG163" s="16"/>
    </row>
    <row r="164" spans="2:33" x14ac:dyDescent="0.2">
      <c r="B164" s="10"/>
      <c r="C164" s="11"/>
      <c r="D164" s="10"/>
      <c r="E164" s="10"/>
      <c r="F164" s="10"/>
      <c r="G164" s="10"/>
      <c r="H164" s="12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Z164" s="10"/>
      <c r="AA164" s="10"/>
      <c r="AB164" s="13"/>
      <c r="AC164" s="14"/>
      <c r="AD164" s="14"/>
      <c r="AE164" s="15"/>
      <c r="AF164" s="15"/>
      <c r="AG164" s="16"/>
    </row>
    <row r="165" spans="2:33" x14ac:dyDescent="0.2">
      <c r="B165" s="10"/>
      <c r="C165" s="11"/>
      <c r="D165" s="10"/>
      <c r="E165" s="10"/>
      <c r="F165" s="10"/>
      <c r="G165" s="10"/>
      <c r="H165" s="12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Z165" s="10"/>
      <c r="AA165" s="10"/>
      <c r="AB165" s="13"/>
      <c r="AC165" s="14"/>
      <c r="AD165" s="14"/>
      <c r="AE165" s="15"/>
      <c r="AF165" s="15"/>
      <c r="AG165" s="16"/>
    </row>
    <row r="166" spans="2:33" x14ac:dyDescent="0.2">
      <c r="B166" s="10"/>
      <c r="C166" s="11"/>
      <c r="D166" s="10"/>
      <c r="E166" s="10"/>
      <c r="F166" s="10"/>
      <c r="G166" s="10"/>
      <c r="H166" s="12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Z166" s="10"/>
      <c r="AA166" s="10"/>
      <c r="AB166" s="13"/>
      <c r="AC166" s="14"/>
      <c r="AD166" s="14"/>
      <c r="AE166" s="15"/>
      <c r="AF166" s="15"/>
      <c r="AG166" s="16"/>
    </row>
    <row r="167" spans="2:33" x14ac:dyDescent="0.2">
      <c r="B167" s="10"/>
      <c r="C167" s="11"/>
      <c r="D167" s="10"/>
      <c r="E167" s="10"/>
      <c r="F167" s="10"/>
      <c r="G167" s="10"/>
      <c r="H167" s="12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Z167" s="10"/>
      <c r="AA167" s="10"/>
      <c r="AB167" s="13"/>
      <c r="AC167" s="14"/>
      <c r="AD167" s="14"/>
      <c r="AE167" s="15"/>
      <c r="AF167" s="15"/>
      <c r="AG167" s="16"/>
    </row>
    <row r="168" spans="2:33" x14ac:dyDescent="0.2">
      <c r="B168" s="10"/>
      <c r="C168" s="11"/>
      <c r="D168" s="10"/>
      <c r="E168" s="10"/>
      <c r="F168" s="10"/>
      <c r="G168" s="10"/>
      <c r="H168" s="12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Z168" s="10"/>
      <c r="AA168" s="10"/>
      <c r="AB168" s="13"/>
      <c r="AC168" s="14"/>
      <c r="AD168" s="14"/>
      <c r="AE168" s="15"/>
      <c r="AF168" s="15"/>
      <c r="AG168" s="16"/>
    </row>
    <row r="169" spans="2:33" x14ac:dyDescent="0.2">
      <c r="B169" s="10"/>
      <c r="C169" s="11"/>
      <c r="D169" s="10"/>
      <c r="E169" s="10"/>
      <c r="F169" s="10"/>
      <c r="G169" s="10"/>
      <c r="H169" s="12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Z169" s="10"/>
      <c r="AA169" s="10"/>
      <c r="AB169" s="13"/>
      <c r="AC169" s="14"/>
      <c r="AD169" s="14"/>
      <c r="AE169" s="15"/>
      <c r="AF169" s="15"/>
      <c r="AG169" s="16"/>
    </row>
    <row r="170" spans="2:33" x14ac:dyDescent="0.2">
      <c r="B170" s="10"/>
      <c r="C170" s="11"/>
      <c r="D170" s="10"/>
      <c r="E170" s="10"/>
      <c r="F170" s="10"/>
      <c r="G170" s="10"/>
      <c r="H170" s="12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Z170" s="10"/>
      <c r="AA170" s="10"/>
      <c r="AB170" s="13"/>
      <c r="AC170" s="14"/>
      <c r="AD170" s="14"/>
      <c r="AE170" s="15"/>
      <c r="AF170" s="15"/>
      <c r="AG170" s="16"/>
    </row>
    <row r="171" spans="2:33" x14ac:dyDescent="0.2">
      <c r="B171" s="10"/>
      <c r="C171" s="11"/>
      <c r="D171" s="10"/>
      <c r="E171" s="10"/>
      <c r="F171" s="10"/>
      <c r="G171" s="10"/>
      <c r="H171" s="12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Z171" s="10"/>
      <c r="AA171" s="10"/>
      <c r="AB171" s="13"/>
      <c r="AC171" s="14"/>
      <c r="AD171" s="14"/>
      <c r="AE171" s="15"/>
      <c r="AF171" s="15"/>
      <c r="AG171" s="16"/>
    </row>
    <row r="172" spans="2:33" x14ac:dyDescent="0.2">
      <c r="B172" s="10"/>
      <c r="C172" s="11"/>
      <c r="D172" s="10"/>
      <c r="E172" s="10"/>
      <c r="F172" s="10"/>
      <c r="G172" s="10"/>
      <c r="H172" s="12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Z172" s="10"/>
      <c r="AA172" s="10"/>
      <c r="AB172" s="13"/>
      <c r="AC172" s="14"/>
      <c r="AD172" s="14"/>
      <c r="AE172" s="15"/>
      <c r="AF172" s="15"/>
      <c r="AG172" s="16"/>
    </row>
    <row r="173" spans="2:33" x14ac:dyDescent="0.2">
      <c r="B173" s="10"/>
      <c r="C173" s="11"/>
      <c r="D173" s="10"/>
      <c r="E173" s="10"/>
      <c r="F173" s="10"/>
      <c r="G173" s="10"/>
      <c r="H173" s="12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Z173" s="10"/>
      <c r="AA173" s="10"/>
      <c r="AB173" s="13"/>
      <c r="AC173" s="14"/>
      <c r="AD173" s="14"/>
      <c r="AE173" s="15"/>
      <c r="AF173" s="15"/>
      <c r="AG173" s="16"/>
    </row>
    <row r="174" spans="2:33" x14ac:dyDescent="0.2">
      <c r="B174" s="10"/>
      <c r="C174" s="11"/>
      <c r="D174" s="10"/>
      <c r="E174" s="10"/>
      <c r="F174" s="10"/>
      <c r="G174" s="10"/>
      <c r="H174" s="12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Z174" s="10"/>
      <c r="AA174" s="10"/>
      <c r="AB174" s="13"/>
      <c r="AC174" s="14"/>
      <c r="AD174" s="14"/>
      <c r="AE174" s="15"/>
      <c r="AF174" s="15"/>
      <c r="AG174" s="16"/>
    </row>
    <row r="175" spans="2:33" x14ac:dyDescent="0.2">
      <c r="B175" s="10"/>
      <c r="C175" s="11"/>
      <c r="D175" s="10"/>
      <c r="E175" s="10"/>
      <c r="F175" s="10"/>
      <c r="G175" s="10"/>
      <c r="H175" s="12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Z175" s="10"/>
      <c r="AA175" s="10"/>
      <c r="AB175" s="13"/>
      <c r="AC175" s="14"/>
      <c r="AD175" s="14"/>
      <c r="AE175" s="15"/>
      <c r="AF175" s="15"/>
      <c r="AG175" s="16"/>
    </row>
    <row r="176" spans="2:33" x14ac:dyDescent="0.2">
      <c r="B176" s="10"/>
      <c r="C176" s="11"/>
      <c r="D176" s="10"/>
      <c r="E176" s="10"/>
      <c r="F176" s="10"/>
      <c r="G176" s="10"/>
      <c r="H176" s="12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Z176" s="10"/>
      <c r="AA176" s="10"/>
      <c r="AB176" s="13"/>
      <c r="AC176" s="14"/>
      <c r="AD176" s="14"/>
      <c r="AE176" s="15"/>
      <c r="AF176" s="15"/>
      <c r="AG176" s="16"/>
    </row>
    <row r="177" spans="2:33" x14ac:dyDescent="0.2">
      <c r="B177" s="10"/>
      <c r="C177" s="11"/>
      <c r="D177" s="10"/>
      <c r="E177" s="10"/>
      <c r="F177" s="10"/>
      <c r="G177" s="10"/>
      <c r="H177" s="12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Z177" s="10"/>
      <c r="AA177" s="10"/>
      <c r="AB177" s="13"/>
      <c r="AC177" s="14"/>
      <c r="AD177" s="14"/>
      <c r="AE177" s="15"/>
      <c r="AF177" s="15"/>
      <c r="AG177" s="16"/>
    </row>
    <row r="178" spans="2:33" x14ac:dyDescent="0.2">
      <c r="B178" s="10"/>
      <c r="C178" s="11"/>
      <c r="D178" s="10"/>
      <c r="E178" s="10"/>
      <c r="F178" s="10"/>
      <c r="G178" s="10"/>
      <c r="H178" s="12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Z178" s="10"/>
      <c r="AA178" s="10"/>
      <c r="AB178" s="13"/>
      <c r="AC178" s="14"/>
      <c r="AD178" s="14"/>
      <c r="AE178" s="15"/>
      <c r="AF178" s="15"/>
      <c r="AG178" s="16"/>
    </row>
    <row r="179" spans="2:33" x14ac:dyDescent="0.2">
      <c r="B179" s="10"/>
      <c r="C179" s="11"/>
      <c r="D179" s="10"/>
      <c r="E179" s="10"/>
      <c r="F179" s="10"/>
      <c r="G179" s="10"/>
      <c r="H179" s="12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Z179" s="10"/>
      <c r="AA179" s="10"/>
      <c r="AB179" s="13"/>
      <c r="AC179" s="14"/>
      <c r="AD179" s="14"/>
      <c r="AE179" s="15"/>
      <c r="AF179" s="15"/>
      <c r="AG179" s="16"/>
    </row>
    <row r="180" spans="2:33" x14ac:dyDescent="0.2">
      <c r="B180" s="10"/>
      <c r="C180" s="11"/>
      <c r="D180" s="10"/>
      <c r="E180" s="10"/>
      <c r="F180" s="10"/>
      <c r="G180" s="10"/>
      <c r="H180" s="12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Z180" s="10"/>
      <c r="AA180" s="10"/>
      <c r="AB180" s="13"/>
      <c r="AC180" s="14"/>
      <c r="AD180" s="14"/>
      <c r="AE180" s="15"/>
      <c r="AF180" s="15"/>
      <c r="AG180" s="16"/>
    </row>
    <row r="181" spans="2:33" x14ac:dyDescent="0.2">
      <c r="B181" s="10"/>
      <c r="C181" s="11"/>
      <c r="D181" s="10"/>
      <c r="E181" s="10"/>
      <c r="F181" s="10"/>
      <c r="G181" s="10"/>
      <c r="H181" s="12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Z181" s="10"/>
      <c r="AA181" s="10"/>
      <c r="AB181" s="13"/>
      <c r="AC181" s="14"/>
      <c r="AD181" s="14"/>
      <c r="AE181" s="15"/>
      <c r="AF181" s="15"/>
      <c r="AG181" s="16"/>
    </row>
    <row r="182" spans="2:33" x14ac:dyDescent="0.2">
      <c r="B182" s="10"/>
      <c r="C182" s="11"/>
      <c r="D182" s="10"/>
      <c r="E182" s="10"/>
      <c r="F182" s="10"/>
      <c r="G182" s="10"/>
      <c r="H182" s="12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Z182" s="10"/>
      <c r="AA182" s="10"/>
      <c r="AB182" s="13"/>
      <c r="AC182" s="14"/>
      <c r="AD182" s="14"/>
      <c r="AE182" s="15"/>
      <c r="AF182" s="15"/>
      <c r="AG182" s="16"/>
    </row>
    <row r="183" spans="2:33" x14ac:dyDescent="0.2">
      <c r="B183" s="10"/>
      <c r="C183" s="11"/>
      <c r="D183" s="10"/>
      <c r="E183" s="10"/>
      <c r="F183" s="10"/>
      <c r="G183" s="10"/>
      <c r="H183" s="12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Z183" s="10"/>
      <c r="AA183" s="10"/>
      <c r="AB183" s="13"/>
      <c r="AC183" s="14"/>
      <c r="AD183" s="14"/>
      <c r="AE183" s="15"/>
      <c r="AF183" s="15"/>
      <c r="AG183" s="16"/>
    </row>
    <row r="184" spans="2:33" x14ac:dyDescent="0.2">
      <c r="B184" s="10"/>
      <c r="C184" s="11"/>
      <c r="D184" s="10"/>
      <c r="E184" s="10"/>
      <c r="F184" s="10"/>
      <c r="G184" s="10"/>
      <c r="H184" s="12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Z184" s="10"/>
      <c r="AA184" s="10"/>
      <c r="AB184" s="13"/>
      <c r="AC184" s="14"/>
      <c r="AD184" s="14"/>
      <c r="AE184" s="15"/>
      <c r="AF184" s="15"/>
      <c r="AG184" s="16"/>
    </row>
    <row r="185" spans="2:33" x14ac:dyDescent="0.2">
      <c r="B185" s="10"/>
      <c r="C185" s="11"/>
      <c r="D185" s="10"/>
      <c r="E185" s="10"/>
      <c r="F185" s="10"/>
      <c r="G185" s="10"/>
      <c r="H185" s="12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Z185" s="10"/>
      <c r="AA185" s="10"/>
      <c r="AB185" s="13"/>
      <c r="AC185" s="14"/>
      <c r="AD185" s="14"/>
      <c r="AE185" s="15"/>
      <c r="AF185" s="15"/>
      <c r="AG185" s="16"/>
    </row>
    <row r="186" spans="2:33" x14ac:dyDescent="0.2">
      <c r="B186" s="10"/>
      <c r="C186" s="11"/>
      <c r="D186" s="10"/>
      <c r="E186" s="10"/>
      <c r="F186" s="10"/>
      <c r="G186" s="10"/>
      <c r="H186" s="12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Z186" s="10"/>
      <c r="AA186" s="10"/>
      <c r="AB186" s="13"/>
      <c r="AC186" s="14"/>
      <c r="AD186" s="14"/>
      <c r="AE186" s="15"/>
      <c r="AF186" s="15"/>
      <c r="AG186" s="16"/>
    </row>
    <row r="187" spans="2:33" x14ac:dyDescent="0.2">
      <c r="B187" s="10"/>
      <c r="C187" s="11"/>
      <c r="D187" s="10"/>
      <c r="E187" s="10"/>
      <c r="F187" s="10"/>
      <c r="G187" s="10"/>
      <c r="H187" s="12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Z187" s="10"/>
      <c r="AA187" s="10"/>
      <c r="AB187" s="13"/>
      <c r="AC187" s="14"/>
      <c r="AD187" s="14"/>
      <c r="AE187" s="15"/>
      <c r="AF187" s="15"/>
      <c r="AG187" s="16"/>
    </row>
    <row r="188" spans="2:33" x14ac:dyDescent="0.2">
      <c r="B188" s="10"/>
      <c r="C188" s="11"/>
      <c r="D188" s="10"/>
      <c r="E188" s="10"/>
      <c r="F188" s="10"/>
      <c r="G188" s="10"/>
      <c r="H188" s="12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Z188" s="10"/>
      <c r="AA188" s="10"/>
      <c r="AB188" s="13"/>
      <c r="AC188" s="14"/>
      <c r="AD188" s="14"/>
      <c r="AE188" s="15"/>
      <c r="AF188" s="15"/>
      <c r="AG188" s="16"/>
    </row>
    <row r="189" spans="2:33" x14ac:dyDescent="0.2">
      <c r="B189" s="10"/>
      <c r="C189" s="11"/>
      <c r="D189" s="10"/>
      <c r="E189" s="10"/>
      <c r="F189" s="10"/>
      <c r="G189" s="10"/>
      <c r="H189" s="12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Z189" s="10"/>
      <c r="AA189" s="10"/>
      <c r="AB189" s="13"/>
      <c r="AC189" s="14"/>
      <c r="AD189" s="14"/>
      <c r="AE189" s="15"/>
      <c r="AF189" s="15"/>
      <c r="AG189" s="16"/>
    </row>
    <row r="190" spans="2:33" x14ac:dyDescent="0.2">
      <c r="Q190" s="10"/>
      <c r="R190" s="10"/>
      <c r="S190" s="10"/>
    </row>
    <row r="191" spans="2:33" x14ac:dyDescent="0.2">
      <c r="Q191" s="10"/>
      <c r="R191" s="10"/>
      <c r="S191" s="10"/>
    </row>
    <row r="192" spans="2:33" x14ac:dyDescent="0.2">
      <c r="Q192" s="10"/>
      <c r="R192" s="10"/>
      <c r="S192" s="10"/>
    </row>
    <row r="193" spans="17:19" x14ac:dyDescent="0.2">
      <c r="Q193" s="10"/>
      <c r="R193" s="10"/>
      <c r="S193" s="10"/>
    </row>
    <row r="194" spans="17:19" x14ac:dyDescent="0.2">
      <c r="Q194" s="10"/>
      <c r="R194" s="10"/>
      <c r="S194" s="10"/>
    </row>
    <row r="195" spans="17:19" x14ac:dyDescent="0.2">
      <c r="Q195" s="10"/>
      <c r="R195" s="10"/>
      <c r="S195" s="10"/>
    </row>
    <row r="196" spans="17:19" x14ac:dyDescent="0.2">
      <c r="Q196" s="10"/>
      <c r="R196" s="10"/>
      <c r="S196" s="10"/>
    </row>
    <row r="197" spans="17:19" x14ac:dyDescent="0.2">
      <c r="Q197" s="10"/>
      <c r="R197" s="10"/>
      <c r="S197" s="10"/>
    </row>
    <row r="198" spans="17:19" x14ac:dyDescent="0.2">
      <c r="Q198" s="10"/>
      <c r="R198" s="10"/>
      <c r="S198" s="10"/>
    </row>
    <row r="199" spans="17:19" x14ac:dyDescent="0.2">
      <c r="Q199" s="10"/>
      <c r="R199" s="10"/>
      <c r="S199" s="10"/>
    </row>
    <row r="200" spans="17:19" x14ac:dyDescent="0.2">
      <c r="Q200" s="10"/>
      <c r="R200" s="10"/>
      <c r="S200" s="10"/>
    </row>
    <row r="201" spans="17:19" x14ac:dyDescent="0.2">
      <c r="Q201" s="10"/>
      <c r="R201" s="10"/>
      <c r="S201" s="10"/>
    </row>
    <row r="202" spans="17:19" x14ac:dyDescent="0.2">
      <c r="Q202" s="10"/>
      <c r="R202" s="10"/>
      <c r="S202" s="10"/>
    </row>
    <row r="203" spans="17:19" x14ac:dyDescent="0.2">
      <c r="Q203" s="10"/>
      <c r="R203" s="10"/>
      <c r="S203" s="10"/>
    </row>
    <row r="204" spans="17:19" x14ac:dyDescent="0.2">
      <c r="Q204" s="10"/>
      <c r="R204" s="10"/>
      <c r="S204" s="10"/>
    </row>
    <row r="205" spans="17:19" x14ac:dyDescent="0.2">
      <c r="Q205" s="10"/>
      <c r="R205" s="10"/>
      <c r="S205" s="10"/>
    </row>
    <row r="206" spans="17:19" x14ac:dyDescent="0.2">
      <c r="Q206" s="10"/>
      <c r="R206" s="10"/>
      <c r="S206" s="10"/>
    </row>
    <row r="207" spans="17:19" x14ac:dyDescent="0.2">
      <c r="Q207" s="10"/>
      <c r="R207" s="10"/>
      <c r="S207" s="10"/>
    </row>
    <row r="208" spans="17:19" x14ac:dyDescent="0.2">
      <c r="Q208" s="10"/>
      <c r="R208" s="10"/>
      <c r="S208" s="10"/>
    </row>
    <row r="209" spans="17:19" x14ac:dyDescent="0.2">
      <c r="Q209" s="10"/>
      <c r="R209" s="10"/>
      <c r="S209" s="10"/>
    </row>
    <row r="210" spans="17:19" x14ac:dyDescent="0.2">
      <c r="Q210" s="10"/>
      <c r="R210" s="10"/>
      <c r="S210" s="10"/>
    </row>
    <row r="211" spans="17:19" x14ac:dyDescent="0.2">
      <c r="Q211" s="10"/>
      <c r="R211" s="10"/>
      <c r="S211" s="10"/>
    </row>
    <row r="212" spans="17:19" x14ac:dyDescent="0.2">
      <c r="Q212" s="10"/>
      <c r="R212" s="10"/>
      <c r="S212" s="10"/>
    </row>
    <row r="213" spans="17:19" x14ac:dyDescent="0.2">
      <c r="Q213" s="10"/>
      <c r="R213" s="10"/>
      <c r="S213" s="10"/>
    </row>
    <row r="214" spans="17:19" x14ac:dyDescent="0.2">
      <c r="Q214" s="10"/>
      <c r="R214" s="10"/>
      <c r="S214" s="10"/>
    </row>
    <row r="215" spans="17:19" x14ac:dyDescent="0.2">
      <c r="Q215" s="10"/>
      <c r="R215" s="10"/>
      <c r="S215" s="10"/>
    </row>
    <row r="216" spans="17:19" x14ac:dyDescent="0.2">
      <c r="Q216" s="10"/>
      <c r="R216" s="10"/>
      <c r="S216" s="10"/>
    </row>
    <row r="217" spans="17:19" x14ac:dyDescent="0.2">
      <c r="Q217" s="10"/>
      <c r="R217" s="10"/>
      <c r="S217" s="10"/>
    </row>
    <row r="218" spans="17:19" x14ac:dyDescent="0.2">
      <c r="Q218" s="10"/>
      <c r="R218" s="10"/>
      <c r="S218" s="10"/>
    </row>
    <row r="219" spans="17:19" x14ac:dyDescent="0.2">
      <c r="Q219" s="10"/>
      <c r="R219" s="10"/>
      <c r="S219" s="10"/>
    </row>
    <row r="220" spans="17:19" x14ac:dyDescent="0.2">
      <c r="Q220" s="10"/>
      <c r="R220" s="10"/>
      <c r="S220" s="10"/>
    </row>
    <row r="221" spans="17:19" x14ac:dyDescent="0.2">
      <c r="Q221" s="10"/>
      <c r="R221" s="10"/>
      <c r="S221" s="10"/>
    </row>
    <row r="222" spans="17:19" x14ac:dyDescent="0.2">
      <c r="Q222" s="10"/>
      <c r="R222" s="10"/>
      <c r="S222" s="10"/>
    </row>
    <row r="223" spans="17:19" x14ac:dyDescent="0.2">
      <c r="Q223" s="10"/>
      <c r="R223" s="10"/>
      <c r="S223" s="10"/>
    </row>
    <row r="224" spans="17:19" x14ac:dyDescent="0.2">
      <c r="Q224" s="10"/>
      <c r="R224" s="10"/>
      <c r="S224" s="10"/>
    </row>
    <row r="225" spans="17:19" x14ac:dyDescent="0.2">
      <c r="Q225" s="10"/>
      <c r="R225" s="10"/>
      <c r="S225" s="10"/>
    </row>
    <row r="226" spans="17:19" x14ac:dyDescent="0.2">
      <c r="Q226" s="10"/>
      <c r="R226" s="10"/>
      <c r="S226" s="10"/>
    </row>
    <row r="227" spans="17:19" x14ac:dyDescent="0.2">
      <c r="Q227" s="10"/>
      <c r="R227" s="10"/>
      <c r="S227" s="10"/>
    </row>
    <row r="228" spans="17:19" x14ac:dyDescent="0.2">
      <c r="Q228" s="10"/>
      <c r="R228" s="10"/>
      <c r="S228" s="10"/>
    </row>
    <row r="229" spans="17:19" x14ac:dyDescent="0.2">
      <c r="Q229" s="10"/>
      <c r="R229" s="10"/>
      <c r="S229" s="10"/>
    </row>
    <row r="230" spans="17:19" x14ac:dyDescent="0.2">
      <c r="Q230" s="10"/>
      <c r="R230" s="10"/>
      <c r="S230" s="10"/>
    </row>
    <row r="231" spans="17:19" x14ac:dyDescent="0.2">
      <c r="Q231" s="10"/>
      <c r="R231" s="10"/>
      <c r="S231" s="10"/>
    </row>
    <row r="232" spans="17:19" x14ac:dyDescent="0.2">
      <c r="Q232" s="10"/>
      <c r="R232" s="10"/>
      <c r="S232" s="10"/>
    </row>
    <row r="233" spans="17:19" x14ac:dyDescent="0.2">
      <c r="Q233" s="10"/>
      <c r="R233" s="10"/>
      <c r="S233" s="10"/>
    </row>
    <row r="234" spans="17:19" x14ac:dyDescent="0.2">
      <c r="Q234" s="10"/>
      <c r="R234" s="10"/>
      <c r="S234" s="10"/>
    </row>
    <row r="235" spans="17:19" x14ac:dyDescent="0.2">
      <c r="Q235" s="10"/>
      <c r="R235" s="10"/>
      <c r="S235" s="10"/>
    </row>
    <row r="236" spans="17:19" x14ac:dyDescent="0.2">
      <c r="Q236" s="10"/>
      <c r="R236" s="10"/>
      <c r="S236" s="10"/>
    </row>
    <row r="237" spans="17:19" x14ac:dyDescent="0.2">
      <c r="Q237" s="10"/>
      <c r="R237" s="10"/>
      <c r="S237" s="10"/>
    </row>
    <row r="238" spans="17:19" x14ac:dyDescent="0.2">
      <c r="Q238" s="10"/>
      <c r="R238" s="10"/>
      <c r="S238" s="10"/>
    </row>
    <row r="239" spans="17:19" x14ac:dyDescent="0.2">
      <c r="Q239" s="10"/>
      <c r="R239" s="10"/>
      <c r="S239" s="10"/>
    </row>
    <row r="240" spans="17:19" x14ac:dyDescent="0.2">
      <c r="Q240" s="10"/>
      <c r="R240" s="10"/>
      <c r="S240" s="10"/>
    </row>
    <row r="241" spans="17:19" x14ac:dyDescent="0.2">
      <c r="Q241" s="10"/>
      <c r="R241" s="10"/>
      <c r="S241" s="10"/>
    </row>
    <row r="242" spans="17:19" x14ac:dyDescent="0.2">
      <c r="Q242" s="10"/>
      <c r="R242" s="10"/>
      <c r="S242" s="10"/>
    </row>
    <row r="243" spans="17:19" x14ac:dyDescent="0.2">
      <c r="Q243" s="10"/>
      <c r="R243" s="10"/>
      <c r="S243" s="10"/>
    </row>
    <row r="244" spans="17:19" x14ac:dyDescent="0.2">
      <c r="Q244" s="10"/>
      <c r="R244" s="10"/>
      <c r="S244" s="10"/>
    </row>
    <row r="245" spans="17:19" x14ac:dyDescent="0.2">
      <c r="Q245" s="10"/>
      <c r="R245" s="10"/>
      <c r="S245" s="10"/>
    </row>
    <row r="246" spans="17:19" x14ac:dyDescent="0.2">
      <c r="Q246" s="10"/>
      <c r="R246" s="10"/>
      <c r="S246" s="10"/>
    </row>
    <row r="247" spans="17:19" x14ac:dyDescent="0.2">
      <c r="Q247" s="10"/>
      <c r="R247" s="10"/>
      <c r="S247" s="10"/>
    </row>
    <row r="248" spans="17:19" x14ac:dyDescent="0.2">
      <c r="Q248" s="10"/>
      <c r="R248" s="10"/>
      <c r="S248" s="10"/>
    </row>
    <row r="249" spans="17:19" x14ac:dyDescent="0.2">
      <c r="Q249" s="10"/>
      <c r="R249" s="10"/>
      <c r="S249" s="10"/>
    </row>
    <row r="250" spans="17:19" x14ac:dyDescent="0.2">
      <c r="Q250" s="10"/>
      <c r="R250" s="10"/>
      <c r="S250" s="10"/>
    </row>
    <row r="251" spans="17:19" x14ac:dyDescent="0.2">
      <c r="Q251" s="10"/>
      <c r="R251" s="10"/>
      <c r="S251" s="10"/>
    </row>
    <row r="252" spans="17:19" x14ac:dyDescent="0.2">
      <c r="Q252" s="10"/>
      <c r="R252" s="10"/>
      <c r="S252" s="10"/>
    </row>
    <row r="253" spans="17:19" x14ac:dyDescent="0.2">
      <c r="Q253" s="10"/>
      <c r="R253" s="10"/>
      <c r="S253" s="10"/>
    </row>
    <row r="254" spans="17:19" x14ac:dyDescent="0.2">
      <c r="Q254" s="10"/>
      <c r="R254" s="10"/>
      <c r="S254" s="10"/>
    </row>
    <row r="255" spans="17:19" x14ac:dyDescent="0.2">
      <c r="Q255" s="10"/>
      <c r="R255" s="10"/>
      <c r="S255" s="10"/>
    </row>
    <row r="256" spans="17:19" x14ac:dyDescent="0.2">
      <c r="Q256" s="10"/>
      <c r="R256" s="10"/>
      <c r="S256" s="10"/>
    </row>
    <row r="257" spans="17:19" x14ac:dyDescent="0.2">
      <c r="Q257" s="10"/>
      <c r="R257" s="10"/>
      <c r="S257" s="10"/>
    </row>
    <row r="258" spans="17:19" x14ac:dyDescent="0.2">
      <c r="Q258" s="10"/>
      <c r="R258" s="10"/>
      <c r="S258" s="10"/>
    </row>
    <row r="259" spans="17:19" x14ac:dyDescent="0.2">
      <c r="Q259" s="10"/>
      <c r="R259" s="10"/>
      <c r="S259" s="10"/>
    </row>
    <row r="260" spans="17:19" x14ac:dyDescent="0.2">
      <c r="Q260" s="10"/>
      <c r="R260" s="10"/>
      <c r="S260" s="10"/>
    </row>
    <row r="261" spans="17:19" x14ac:dyDescent="0.2">
      <c r="Q261" s="10"/>
      <c r="R261" s="10"/>
      <c r="S261" s="10"/>
    </row>
    <row r="262" spans="17:19" x14ac:dyDescent="0.2">
      <c r="Q262" s="10"/>
      <c r="R262" s="10"/>
      <c r="S262" s="10"/>
    </row>
    <row r="263" spans="17:19" x14ac:dyDescent="0.2">
      <c r="Q263" s="10"/>
      <c r="R263" s="10"/>
      <c r="S263" s="10"/>
    </row>
    <row r="264" spans="17:19" x14ac:dyDescent="0.2">
      <c r="Q264" s="10"/>
      <c r="R264" s="10"/>
      <c r="S264" s="10"/>
    </row>
    <row r="265" spans="17:19" x14ac:dyDescent="0.2">
      <c r="Q265" s="10"/>
      <c r="R265" s="10"/>
      <c r="S265" s="10"/>
    </row>
    <row r="266" spans="17:19" x14ac:dyDescent="0.2">
      <c r="Q266" s="10"/>
      <c r="R266" s="10"/>
      <c r="S266" s="10"/>
    </row>
    <row r="267" spans="17:19" x14ac:dyDescent="0.2">
      <c r="Q267" s="10"/>
      <c r="R267" s="10"/>
      <c r="S267" s="10"/>
    </row>
    <row r="268" spans="17:19" x14ac:dyDescent="0.2">
      <c r="Q268" s="10"/>
      <c r="R268" s="10"/>
      <c r="S268" s="10"/>
    </row>
    <row r="269" spans="17:19" x14ac:dyDescent="0.2">
      <c r="Q269" s="10"/>
      <c r="R269" s="10"/>
      <c r="S269" s="10"/>
    </row>
    <row r="270" spans="17:19" x14ac:dyDescent="0.2">
      <c r="Q270" s="10"/>
      <c r="R270" s="10"/>
      <c r="S270" s="10"/>
    </row>
    <row r="271" spans="17:19" x14ac:dyDescent="0.2">
      <c r="Q271" s="10"/>
      <c r="R271" s="10"/>
      <c r="S271" s="10"/>
    </row>
    <row r="272" spans="17:19" x14ac:dyDescent="0.2">
      <c r="Q272" s="10"/>
      <c r="R272" s="10"/>
      <c r="S272" s="10"/>
    </row>
    <row r="273" spans="17:19" x14ac:dyDescent="0.2">
      <c r="Q273" s="10"/>
      <c r="R273" s="10"/>
      <c r="S273" s="10"/>
    </row>
    <row r="274" spans="17:19" x14ac:dyDescent="0.2">
      <c r="Q274" s="10"/>
      <c r="R274" s="10"/>
      <c r="S274" s="10"/>
    </row>
    <row r="275" spans="17:19" x14ac:dyDescent="0.2">
      <c r="Q275" s="10"/>
      <c r="R275" s="10"/>
      <c r="S275" s="10"/>
    </row>
    <row r="276" spans="17:19" x14ac:dyDescent="0.2">
      <c r="Q276" s="10"/>
      <c r="R276" s="10"/>
      <c r="S276" s="10"/>
    </row>
    <row r="277" spans="17:19" x14ac:dyDescent="0.2">
      <c r="Q277" s="10"/>
      <c r="R277" s="10"/>
      <c r="S277" s="10"/>
    </row>
    <row r="278" spans="17:19" x14ac:dyDescent="0.2">
      <c r="Q278" s="10"/>
      <c r="R278" s="10"/>
      <c r="S278" s="10"/>
    </row>
    <row r="279" spans="17:19" x14ac:dyDescent="0.2">
      <c r="Q279" s="10"/>
      <c r="R279" s="10"/>
      <c r="S279" s="10"/>
    </row>
    <row r="280" spans="17:19" x14ac:dyDescent="0.2">
      <c r="Q280" s="10"/>
      <c r="R280" s="10"/>
      <c r="S280" s="10"/>
    </row>
    <row r="281" spans="17:19" x14ac:dyDescent="0.2">
      <c r="Q281" s="10"/>
      <c r="R281" s="10"/>
      <c r="S281" s="10"/>
    </row>
    <row r="282" spans="17:19" x14ac:dyDescent="0.2">
      <c r="Q282" s="10"/>
      <c r="R282" s="10"/>
      <c r="S282" s="10"/>
    </row>
    <row r="283" spans="17:19" x14ac:dyDescent="0.2">
      <c r="Q283" s="10"/>
      <c r="R283" s="10"/>
      <c r="S283" s="10"/>
    </row>
    <row r="284" spans="17:19" x14ac:dyDescent="0.2">
      <c r="Q284" s="10"/>
      <c r="R284" s="10"/>
      <c r="S284" s="10"/>
    </row>
    <row r="285" spans="17:19" x14ac:dyDescent="0.2">
      <c r="Q285" s="10"/>
      <c r="R285" s="10"/>
      <c r="S285" s="10"/>
    </row>
    <row r="286" spans="17:19" x14ac:dyDescent="0.2">
      <c r="Q286" s="10"/>
      <c r="R286" s="10"/>
      <c r="S286" s="10"/>
    </row>
    <row r="287" spans="17:19" x14ac:dyDescent="0.2">
      <c r="Q287" s="10"/>
      <c r="R287" s="10"/>
      <c r="S287" s="10"/>
    </row>
    <row r="288" spans="17:19" x14ac:dyDescent="0.2">
      <c r="Q288" s="10"/>
      <c r="R288" s="10"/>
      <c r="S288" s="10"/>
    </row>
    <row r="289" spans="17:19" x14ac:dyDescent="0.2">
      <c r="Q289" s="10"/>
      <c r="R289" s="10"/>
      <c r="S289" s="10"/>
    </row>
    <row r="290" spans="17:19" x14ac:dyDescent="0.2">
      <c r="Q290" s="10"/>
      <c r="R290" s="10"/>
      <c r="S290" s="10"/>
    </row>
    <row r="291" spans="17:19" x14ac:dyDescent="0.2">
      <c r="Q291" s="10"/>
      <c r="R291" s="10"/>
      <c r="S291" s="10"/>
    </row>
    <row r="292" spans="17:19" x14ac:dyDescent="0.2">
      <c r="Q292" s="10"/>
      <c r="R292" s="10"/>
      <c r="S292" s="10"/>
    </row>
    <row r="293" spans="17:19" x14ac:dyDescent="0.2">
      <c r="Q293" s="10"/>
      <c r="R293" s="10"/>
      <c r="S293" s="10"/>
    </row>
    <row r="294" spans="17:19" x14ac:dyDescent="0.2">
      <c r="Q294" s="10"/>
      <c r="R294" s="10"/>
      <c r="S294" s="10"/>
    </row>
    <row r="295" spans="17:19" x14ac:dyDescent="0.2">
      <c r="Q295" s="10"/>
      <c r="R295" s="10"/>
      <c r="S295" s="10"/>
    </row>
    <row r="296" spans="17:19" x14ac:dyDescent="0.2">
      <c r="Q296" s="10"/>
      <c r="R296" s="10"/>
      <c r="S296" s="10"/>
    </row>
    <row r="297" spans="17:19" x14ac:dyDescent="0.2">
      <c r="Q297" s="10"/>
      <c r="R297" s="10"/>
      <c r="S297" s="10"/>
    </row>
    <row r="298" spans="17:19" x14ac:dyDescent="0.2">
      <c r="Q298" s="10"/>
      <c r="R298" s="10"/>
      <c r="S298" s="10"/>
    </row>
    <row r="299" spans="17:19" x14ac:dyDescent="0.2">
      <c r="Q299" s="10"/>
      <c r="R299" s="10"/>
      <c r="S299" s="10"/>
    </row>
    <row r="300" spans="17:19" x14ac:dyDescent="0.2">
      <c r="Q300" s="10"/>
      <c r="R300" s="10"/>
      <c r="S300" s="10"/>
    </row>
    <row r="301" spans="17:19" x14ac:dyDescent="0.2">
      <c r="Q301" s="10"/>
      <c r="R301" s="10"/>
      <c r="S301" s="10"/>
    </row>
    <row r="302" spans="17:19" x14ac:dyDescent="0.2">
      <c r="Q302" s="10"/>
      <c r="R302" s="10"/>
      <c r="S302" s="10"/>
    </row>
    <row r="303" spans="17:19" x14ac:dyDescent="0.2">
      <c r="Q303" s="10"/>
      <c r="R303" s="10"/>
      <c r="S303" s="10"/>
    </row>
    <row r="304" spans="17:19" x14ac:dyDescent="0.2">
      <c r="Q304" s="10"/>
      <c r="R304" s="10"/>
      <c r="S304" s="10"/>
    </row>
    <row r="305" spans="17:19" x14ac:dyDescent="0.2">
      <c r="Q305" s="10"/>
      <c r="R305" s="10"/>
      <c r="S305" s="10"/>
    </row>
    <row r="306" spans="17:19" x14ac:dyDescent="0.2">
      <c r="Q306" s="10"/>
      <c r="R306" s="10"/>
      <c r="S306" s="10"/>
    </row>
    <row r="307" spans="17:19" x14ac:dyDescent="0.2">
      <c r="Q307" s="10"/>
      <c r="R307" s="10"/>
      <c r="S307" s="10"/>
    </row>
    <row r="308" spans="17:19" x14ac:dyDescent="0.2">
      <c r="Q308" s="10"/>
      <c r="R308" s="10"/>
      <c r="S308" s="10"/>
    </row>
    <row r="309" spans="17:19" x14ac:dyDescent="0.2">
      <c r="Q309" s="10"/>
      <c r="R309" s="10"/>
      <c r="S309" s="10"/>
    </row>
    <row r="310" spans="17:19" x14ac:dyDescent="0.2">
      <c r="Q310" s="10"/>
      <c r="R310" s="10"/>
      <c r="S310" s="10"/>
    </row>
    <row r="311" spans="17:19" x14ac:dyDescent="0.2">
      <c r="Q311" s="10"/>
      <c r="R311" s="10"/>
      <c r="S311" s="10"/>
    </row>
    <row r="312" spans="17:19" x14ac:dyDescent="0.2">
      <c r="Q312" s="10"/>
      <c r="R312" s="10"/>
      <c r="S312" s="10"/>
    </row>
    <row r="313" spans="17:19" x14ac:dyDescent="0.2">
      <c r="Q313" s="10"/>
      <c r="R313" s="10"/>
      <c r="S313" s="10"/>
    </row>
    <row r="314" spans="17:19" x14ac:dyDescent="0.2">
      <c r="Q314" s="10"/>
      <c r="R314" s="10"/>
      <c r="S314" s="10"/>
    </row>
    <row r="315" spans="17:19" x14ac:dyDescent="0.2">
      <c r="Q315" s="10"/>
      <c r="R315" s="10"/>
      <c r="S315" s="10"/>
    </row>
    <row r="316" spans="17:19" x14ac:dyDescent="0.2">
      <c r="Q316" s="10"/>
      <c r="R316" s="10"/>
      <c r="S316" s="10"/>
    </row>
    <row r="317" spans="17:19" x14ac:dyDescent="0.2">
      <c r="Q317" s="10"/>
      <c r="R317" s="10"/>
      <c r="S317" s="10"/>
    </row>
    <row r="318" spans="17:19" x14ac:dyDescent="0.2">
      <c r="Q318" s="10"/>
      <c r="R318" s="10"/>
      <c r="S318" s="10"/>
    </row>
    <row r="319" spans="17:19" x14ac:dyDescent="0.2">
      <c r="Q319" s="10"/>
      <c r="R319" s="10"/>
      <c r="S319" s="10"/>
    </row>
    <row r="320" spans="17:19" x14ac:dyDescent="0.2">
      <c r="Q320" s="10"/>
      <c r="R320" s="10"/>
      <c r="S320" s="10"/>
    </row>
    <row r="321" spans="17:19" x14ac:dyDescent="0.2">
      <c r="Q321" s="10"/>
      <c r="R321" s="10"/>
      <c r="S321" s="10"/>
    </row>
    <row r="322" spans="17:19" x14ac:dyDescent="0.2">
      <c r="Q322" s="10"/>
      <c r="R322" s="10"/>
      <c r="S322" s="10"/>
    </row>
    <row r="323" spans="17:19" x14ac:dyDescent="0.2">
      <c r="Q323" s="10"/>
      <c r="R323" s="10"/>
      <c r="S323" s="10"/>
    </row>
    <row r="324" spans="17:19" x14ac:dyDescent="0.2">
      <c r="Q324" s="10"/>
      <c r="R324" s="10"/>
      <c r="S324" s="10"/>
    </row>
    <row r="325" spans="17:19" x14ac:dyDescent="0.2">
      <c r="Q325" s="10"/>
      <c r="R325" s="10"/>
      <c r="S325" s="10"/>
    </row>
    <row r="326" spans="17:19" x14ac:dyDescent="0.2">
      <c r="Q326" s="10"/>
      <c r="R326" s="10"/>
      <c r="S326" s="10"/>
    </row>
    <row r="327" spans="17:19" x14ac:dyDescent="0.2">
      <c r="Q327" s="10"/>
      <c r="R327" s="10"/>
      <c r="S327" s="10"/>
    </row>
    <row r="328" spans="17:19" x14ac:dyDescent="0.2">
      <c r="Q328" s="10"/>
      <c r="R328" s="10"/>
      <c r="S328" s="10"/>
    </row>
    <row r="329" spans="17:19" x14ac:dyDescent="0.2">
      <c r="Q329" s="10"/>
      <c r="R329" s="10"/>
      <c r="S329" s="10"/>
    </row>
    <row r="330" spans="17:19" x14ac:dyDescent="0.2">
      <c r="Q330" s="10"/>
      <c r="R330" s="10"/>
      <c r="S330" s="10"/>
    </row>
    <row r="331" spans="17:19" x14ac:dyDescent="0.2">
      <c r="Q331" s="10"/>
      <c r="R331" s="10"/>
      <c r="S331" s="10"/>
    </row>
    <row r="332" spans="17:19" x14ac:dyDescent="0.2">
      <c r="Q332" s="10"/>
      <c r="R332" s="10"/>
      <c r="S332" s="10"/>
    </row>
    <row r="333" spans="17:19" x14ac:dyDescent="0.2">
      <c r="Q333" s="10"/>
      <c r="R333" s="10"/>
      <c r="S333" s="10"/>
    </row>
    <row r="334" spans="17:19" x14ac:dyDescent="0.2">
      <c r="Q334" s="10"/>
      <c r="R334" s="10"/>
      <c r="S334" s="10"/>
    </row>
    <row r="335" spans="17:19" x14ac:dyDescent="0.2">
      <c r="Q335" s="10"/>
      <c r="R335" s="10"/>
      <c r="S335" s="10"/>
    </row>
    <row r="336" spans="17:19" x14ac:dyDescent="0.2">
      <c r="Q336" s="10"/>
      <c r="R336" s="10"/>
      <c r="S336" s="10"/>
    </row>
    <row r="337" spans="17:19" x14ac:dyDescent="0.2">
      <c r="Q337" s="10"/>
      <c r="R337" s="10"/>
      <c r="S337" s="10"/>
    </row>
    <row r="338" spans="17:19" x14ac:dyDescent="0.2">
      <c r="Q338" s="10"/>
      <c r="R338" s="10"/>
      <c r="S338" s="10"/>
    </row>
    <row r="339" spans="17:19" x14ac:dyDescent="0.2">
      <c r="Q339" s="10"/>
      <c r="R339" s="10"/>
      <c r="S339" s="10"/>
    </row>
    <row r="340" spans="17:19" x14ac:dyDescent="0.2">
      <c r="Q340" s="10"/>
      <c r="R340" s="10"/>
      <c r="S340" s="10"/>
    </row>
    <row r="341" spans="17:19" x14ac:dyDescent="0.2">
      <c r="Q341" s="10"/>
      <c r="R341" s="10"/>
      <c r="S341" s="10"/>
    </row>
    <row r="342" spans="17:19" x14ac:dyDescent="0.2">
      <c r="Q342" s="10"/>
      <c r="R342" s="10"/>
      <c r="S342" s="10"/>
    </row>
    <row r="343" spans="17:19" x14ac:dyDescent="0.2">
      <c r="Q343" s="10"/>
      <c r="R343" s="10"/>
      <c r="S343" s="10"/>
    </row>
    <row r="344" spans="17:19" x14ac:dyDescent="0.2">
      <c r="Q344" s="10"/>
      <c r="R344" s="10"/>
      <c r="S344" s="10"/>
    </row>
    <row r="345" spans="17:19" x14ac:dyDescent="0.2">
      <c r="Q345" s="10"/>
      <c r="R345" s="10"/>
      <c r="S345" s="10"/>
    </row>
    <row r="346" spans="17:19" x14ac:dyDescent="0.2">
      <c r="Q346" s="10"/>
      <c r="R346" s="10"/>
      <c r="S346" s="10"/>
    </row>
    <row r="347" spans="17:19" x14ac:dyDescent="0.2">
      <c r="Q347" s="10"/>
      <c r="R347" s="10"/>
      <c r="S347" s="10"/>
    </row>
    <row r="348" spans="17:19" x14ac:dyDescent="0.2">
      <c r="Q348" s="10"/>
      <c r="R348" s="10"/>
      <c r="S348" s="10"/>
    </row>
    <row r="349" spans="17:19" x14ac:dyDescent="0.2">
      <c r="Q349" s="10"/>
      <c r="R349" s="10"/>
      <c r="S349" s="10"/>
    </row>
    <row r="350" spans="17:19" x14ac:dyDescent="0.2">
      <c r="Q350" s="10"/>
      <c r="R350" s="10"/>
      <c r="S350" s="10"/>
    </row>
    <row r="351" spans="17:19" x14ac:dyDescent="0.2">
      <c r="Q351" s="10"/>
      <c r="R351" s="10"/>
      <c r="S351" s="10"/>
    </row>
    <row r="352" spans="17:19" x14ac:dyDescent="0.2">
      <c r="Q352" s="10"/>
      <c r="R352" s="10"/>
      <c r="S352" s="10"/>
    </row>
    <row r="353" spans="17:19" x14ac:dyDescent="0.2">
      <c r="Q353" s="10"/>
      <c r="R353" s="10"/>
      <c r="S353" s="10"/>
    </row>
    <row r="354" spans="17:19" x14ac:dyDescent="0.2">
      <c r="Q354" s="10"/>
      <c r="R354" s="10"/>
      <c r="S354" s="10"/>
    </row>
    <row r="355" spans="17:19" x14ac:dyDescent="0.2">
      <c r="Q355" s="10"/>
      <c r="R355" s="10"/>
      <c r="S355" s="10"/>
    </row>
    <row r="356" spans="17:19" x14ac:dyDescent="0.2">
      <c r="Q356" s="10"/>
      <c r="R356" s="10"/>
      <c r="S356" s="10"/>
    </row>
    <row r="357" spans="17:19" x14ac:dyDescent="0.2">
      <c r="Q357" s="10"/>
      <c r="R357" s="10"/>
      <c r="S357" s="10"/>
    </row>
    <row r="358" spans="17:19" x14ac:dyDescent="0.2">
      <c r="Q358" s="10"/>
      <c r="R358" s="10"/>
      <c r="S358" s="10"/>
    </row>
    <row r="359" spans="17:19" x14ac:dyDescent="0.2">
      <c r="Q359" s="10"/>
      <c r="R359" s="10"/>
      <c r="S359" s="10"/>
    </row>
    <row r="360" spans="17:19" x14ac:dyDescent="0.2">
      <c r="Q360" s="10"/>
      <c r="R360" s="10"/>
      <c r="S360" s="10"/>
    </row>
    <row r="361" spans="17:19" x14ac:dyDescent="0.2">
      <c r="Q361" s="10"/>
      <c r="R361" s="10"/>
      <c r="S361" s="10"/>
    </row>
    <row r="362" spans="17:19" x14ac:dyDescent="0.2">
      <c r="Q362" s="10"/>
      <c r="R362" s="10"/>
      <c r="S362" s="10"/>
    </row>
    <row r="363" spans="17:19" x14ac:dyDescent="0.2">
      <c r="Q363" s="10"/>
      <c r="R363" s="10"/>
      <c r="S363" s="10"/>
    </row>
    <row r="364" spans="17:19" x14ac:dyDescent="0.2">
      <c r="Q364" s="10"/>
      <c r="R364" s="10"/>
      <c r="S364" s="10"/>
    </row>
    <row r="365" spans="17:19" x14ac:dyDescent="0.2">
      <c r="Q365" s="10"/>
      <c r="R365" s="10"/>
      <c r="S365" s="10"/>
    </row>
    <row r="366" spans="17:19" x14ac:dyDescent="0.2">
      <c r="Q366" s="10"/>
      <c r="R366" s="10"/>
      <c r="S366" s="10"/>
    </row>
    <row r="367" spans="17:19" x14ac:dyDescent="0.2">
      <c r="Q367" s="10"/>
      <c r="R367" s="10"/>
      <c r="S367" s="10"/>
    </row>
    <row r="368" spans="17:19" x14ac:dyDescent="0.2">
      <c r="Q368" s="10"/>
      <c r="R368" s="10"/>
      <c r="S368" s="10"/>
    </row>
    <row r="369" spans="17:19" x14ac:dyDescent="0.2">
      <c r="Q369" s="10"/>
      <c r="R369" s="10"/>
      <c r="S369" s="10"/>
    </row>
    <row r="370" spans="17:19" x14ac:dyDescent="0.2">
      <c r="Q370" s="10"/>
      <c r="R370" s="10"/>
      <c r="S370" s="10"/>
    </row>
    <row r="371" spans="17:19" x14ac:dyDescent="0.2">
      <c r="Q371" s="10"/>
      <c r="R371" s="10"/>
      <c r="S371" s="10"/>
    </row>
    <row r="372" spans="17:19" x14ac:dyDescent="0.2">
      <c r="Q372" s="10"/>
      <c r="R372" s="10"/>
      <c r="S372" s="10"/>
    </row>
    <row r="373" spans="17:19" x14ac:dyDescent="0.2">
      <c r="Q373" s="10"/>
      <c r="R373" s="10"/>
      <c r="S373" s="10"/>
    </row>
    <row r="374" spans="17:19" x14ac:dyDescent="0.2">
      <c r="Q374" s="10"/>
      <c r="R374" s="10"/>
      <c r="S374" s="10"/>
    </row>
    <row r="375" spans="17:19" x14ac:dyDescent="0.2">
      <c r="Q375" s="10"/>
      <c r="R375" s="10"/>
      <c r="S375" s="10"/>
    </row>
    <row r="376" spans="17:19" x14ac:dyDescent="0.2">
      <c r="Q376" s="10"/>
      <c r="R376" s="10"/>
      <c r="S376" s="10"/>
    </row>
    <row r="377" spans="17:19" x14ac:dyDescent="0.2">
      <c r="Q377" s="10"/>
      <c r="R377" s="10"/>
      <c r="S377" s="10"/>
    </row>
    <row r="378" spans="17:19" x14ac:dyDescent="0.2">
      <c r="Q378" s="10"/>
      <c r="R378" s="10"/>
      <c r="S378" s="10"/>
    </row>
    <row r="379" spans="17:19" x14ac:dyDescent="0.2">
      <c r="Q379" s="10"/>
      <c r="R379" s="10"/>
      <c r="S379" s="10"/>
    </row>
    <row r="380" spans="17:19" x14ac:dyDescent="0.2">
      <c r="Q380" s="10"/>
      <c r="R380" s="10"/>
      <c r="S380" s="10"/>
    </row>
    <row r="381" spans="17:19" x14ac:dyDescent="0.2">
      <c r="Q381" s="10"/>
      <c r="R381" s="10"/>
      <c r="S381" s="10"/>
    </row>
    <row r="382" spans="17:19" x14ac:dyDescent="0.2">
      <c r="Q382" s="10"/>
      <c r="R382" s="10"/>
      <c r="S382" s="10"/>
    </row>
    <row r="383" spans="17:19" x14ac:dyDescent="0.2">
      <c r="Q383" s="10"/>
      <c r="R383" s="10"/>
      <c r="S383" s="10"/>
    </row>
    <row r="384" spans="17:19" x14ac:dyDescent="0.2">
      <c r="Q384" s="10"/>
      <c r="R384" s="10"/>
      <c r="S384" s="10"/>
    </row>
    <row r="385" spans="17:19" x14ac:dyDescent="0.2">
      <c r="Q385" s="10"/>
      <c r="R385" s="10"/>
      <c r="S385" s="10"/>
    </row>
    <row r="386" spans="17:19" x14ac:dyDescent="0.2">
      <c r="Q386" s="10"/>
      <c r="R386" s="10"/>
      <c r="S386" s="10"/>
    </row>
    <row r="387" spans="17:19" x14ac:dyDescent="0.2">
      <c r="Q387" s="10"/>
      <c r="R387" s="10"/>
      <c r="S387" s="10"/>
    </row>
    <row r="388" spans="17:19" x14ac:dyDescent="0.2">
      <c r="Q388" s="10"/>
      <c r="R388" s="10"/>
      <c r="S388" s="10"/>
    </row>
    <row r="389" spans="17:19" x14ac:dyDescent="0.2">
      <c r="Q389" s="10"/>
      <c r="R389" s="10"/>
      <c r="S389" s="10"/>
    </row>
    <row r="390" spans="17:19" x14ac:dyDescent="0.2">
      <c r="Q390" s="10"/>
      <c r="R390" s="10"/>
      <c r="S390" s="10"/>
    </row>
    <row r="391" spans="17:19" x14ac:dyDescent="0.2">
      <c r="Q391" s="10"/>
      <c r="R391" s="10"/>
      <c r="S391" s="10"/>
    </row>
    <row r="392" spans="17:19" x14ac:dyDescent="0.2">
      <c r="Q392" s="10"/>
      <c r="R392" s="10"/>
      <c r="S392" s="10"/>
    </row>
    <row r="393" spans="17:19" x14ac:dyDescent="0.2">
      <c r="Q393" s="10"/>
      <c r="R393" s="10"/>
      <c r="S393" s="10"/>
    </row>
    <row r="394" spans="17:19" x14ac:dyDescent="0.2">
      <c r="Q394" s="10"/>
      <c r="R394" s="10"/>
      <c r="S394" s="10"/>
    </row>
    <row r="395" spans="17:19" x14ac:dyDescent="0.2">
      <c r="Q395" s="10"/>
      <c r="R395" s="10"/>
      <c r="S395" s="10"/>
    </row>
    <row r="396" spans="17:19" x14ac:dyDescent="0.2">
      <c r="Q396" s="10"/>
      <c r="R396" s="10"/>
      <c r="S396" s="10"/>
    </row>
    <row r="397" spans="17:19" x14ac:dyDescent="0.2">
      <c r="Q397" s="10"/>
      <c r="R397" s="10"/>
      <c r="S397" s="10"/>
    </row>
    <row r="398" spans="17:19" x14ac:dyDescent="0.2">
      <c r="Q398" s="10"/>
      <c r="R398" s="10"/>
      <c r="S398" s="10"/>
    </row>
    <row r="399" spans="17:19" x14ac:dyDescent="0.2">
      <c r="Q399" s="10"/>
      <c r="R399" s="10"/>
      <c r="S399" s="10"/>
    </row>
    <row r="400" spans="17:19" x14ac:dyDescent="0.2">
      <c r="Q400" s="10"/>
      <c r="R400" s="10"/>
      <c r="S400" s="10"/>
    </row>
    <row r="401" spans="17:19" x14ac:dyDescent="0.2">
      <c r="Q401" s="10"/>
      <c r="R401" s="10"/>
      <c r="S401" s="10"/>
    </row>
    <row r="402" spans="17:19" x14ac:dyDescent="0.2">
      <c r="Q402" s="10"/>
      <c r="R402" s="10"/>
      <c r="S402" s="10"/>
    </row>
    <row r="403" spans="17:19" x14ac:dyDescent="0.2">
      <c r="Q403" s="10"/>
      <c r="R403" s="10"/>
      <c r="S403" s="10"/>
    </row>
    <row r="404" spans="17:19" x14ac:dyDescent="0.2">
      <c r="Q404" s="10"/>
      <c r="R404" s="10"/>
      <c r="S404" s="10"/>
    </row>
    <row r="405" spans="17:19" x14ac:dyDescent="0.2">
      <c r="Q405" s="10"/>
      <c r="R405" s="10"/>
      <c r="S405" s="10"/>
    </row>
    <row r="406" spans="17:19" x14ac:dyDescent="0.2">
      <c r="Q406" s="10"/>
      <c r="R406" s="10"/>
      <c r="S406" s="10"/>
    </row>
    <row r="407" spans="17:19" x14ac:dyDescent="0.2">
      <c r="Q407" s="10"/>
      <c r="R407" s="10"/>
      <c r="S407" s="10"/>
    </row>
    <row r="408" spans="17:19" x14ac:dyDescent="0.2">
      <c r="Q408" s="10"/>
      <c r="R408" s="10"/>
      <c r="S408" s="10"/>
    </row>
    <row r="409" spans="17:19" x14ac:dyDescent="0.2">
      <c r="Q409" s="10"/>
      <c r="R409" s="10"/>
      <c r="S409" s="10"/>
    </row>
    <row r="410" spans="17:19" x14ac:dyDescent="0.2">
      <c r="Q410" s="10"/>
      <c r="R410" s="10"/>
      <c r="S410" s="10"/>
    </row>
    <row r="411" spans="17:19" x14ac:dyDescent="0.2">
      <c r="Q411" s="10"/>
      <c r="R411" s="10"/>
      <c r="S411" s="10"/>
    </row>
    <row r="412" spans="17:19" x14ac:dyDescent="0.2">
      <c r="Q412" s="10"/>
      <c r="R412" s="10"/>
      <c r="S412" s="10"/>
    </row>
    <row r="413" spans="17:19" x14ac:dyDescent="0.2">
      <c r="Q413" s="10"/>
      <c r="R413" s="10"/>
      <c r="S413" s="10"/>
    </row>
    <row r="414" spans="17:19" x14ac:dyDescent="0.2">
      <c r="Q414" s="10"/>
      <c r="R414" s="10"/>
      <c r="S414" s="10"/>
    </row>
    <row r="415" spans="17:19" x14ac:dyDescent="0.2">
      <c r="Q415" s="10"/>
      <c r="R415" s="10"/>
      <c r="S415" s="10"/>
    </row>
    <row r="416" spans="17:19" x14ac:dyDescent="0.2">
      <c r="Q416" s="10"/>
      <c r="R416" s="10"/>
      <c r="S416" s="10"/>
    </row>
    <row r="417" spans="17:19" x14ac:dyDescent="0.2">
      <c r="Q417" s="10"/>
      <c r="R417" s="10"/>
      <c r="S417" s="10"/>
    </row>
    <row r="418" spans="17:19" x14ac:dyDescent="0.2">
      <c r="Q418" s="10"/>
      <c r="R418" s="10"/>
      <c r="S418" s="10"/>
    </row>
    <row r="419" spans="17:19" x14ac:dyDescent="0.2">
      <c r="Q419" s="10"/>
      <c r="R419" s="10"/>
      <c r="S419" s="10"/>
    </row>
    <row r="420" spans="17:19" x14ac:dyDescent="0.2">
      <c r="Q420" s="10"/>
      <c r="R420" s="10"/>
      <c r="S420" s="10"/>
    </row>
    <row r="421" spans="17:19" x14ac:dyDescent="0.2">
      <c r="Q421" s="10"/>
      <c r="R421" s="10"/>
      <c r="S421" s="10"/>
    </row>
    <row r="422" spans="17:19" x14ac:dyDescent="0.2">
      <c r="Q422" s="10"/>
      <c r="R422" s="10"/>
      <c r="S422" s="10"/>
    </row>
    <row r="423" spans="17:19" x14ac:dyDescent="0.2">
      <c r="Q423" s="10"/>
      <c r="R423" s="10"/>
      <c r="S423" s="10"/>
    </row>
    <row r="424" spans="17:19" x14ac:dyDescent="0.2">
      <c r="Q424" s="10"/>
      <c r="R424" s="10"/>
      <c r="S424" s="10"/>
    </row>
    <row r="425" spans="17:19" x14ac:dyDescent="0.2">
      <c r="Q425" s="10"/>
      <c r="R425" s="10"/>
      <c r="S425" s="10"/>
    </row>
    <row r="426" spans="17:19" x14ac:dyDescent="0.2">
      <c r="Q426" s="10"/>
      <c r="R426" s="10"/>
      <c r="S426" s="10"/>
    </row>
    <row r="427" spans="17:19" x14ac:dyDescent="0.2">
      <c r="Q427" s="10"/>
      <c r="R427" s="10"/>
      <c r="S427" s="10"/>
    </row>
    <row r="428" spans="17:19" x14ac:dyDescent="0.2">
      <c r="Q428" s="10"/>
      <c r="R428" s="10"/>
      <c r="S428" s="10"/>
    </row>
    <row r="429" spans="17:19" x14ac:dyDescent="0.2">
      <c r="Q429" s="10"/>
      <c r="R429" s="10"/>
      <c r="S429" s="10"/>
    </row>
    <row r="430" spans="17:19" x14ac:dyDescent="0.2">
      <c r="Q430" s="10"/>
      <c r="R430" s="10"/>
      <c r="S430" s="10"/>
    </row>
    <row r="431" spans="17:19" x14ac:dyDescent="0.2">
      <c r="Q431" s="10"/>
      <c r="R431" s="10"/>
      <c r="S431" s="10"/>
    </row>
    <row r="432" spans="17:19" x14ac:dyDescent="0.2">
      <c r="Q432" s="10"/>
      <c r="R432" s="10"/>
      <c r="S432" s="10"/>
    </row>
    <row r="433" spans="17:19" x14ac:dyDescent="0.2">
      <c r="Q433" s="10"/>
      <c r="R433" s="10"/>
      <c r="S433" s="10"/>
    </row>
    <row r="434" spans="17:19" x14ac:dyDescent="0.2">
      <c r="Q434" s="10"/>
      <c r="R434" s="10"/>
      <c r="S434" s="10"/>
    </row>
    <row r="435" spans="17:19" x14ac:dyDescent="0.2">
      <c r="Q435" s="10"/>
      <c r="R435" s="10"/>
      <c r="S435" s="10"/>
    </row>
    <row r="436" spans="17:19" x14ac:dyDescent="0.2">
      <c r="Q436" s="10"/>
      <c r="R436" s="10"/>
      <c r="S436" s="10"/>
    </row>
    <row r="437" spans="17:19" x14ac:dyDescent="0.2">
      <c r="Q437" s="10"/>
      <c r="R437" s="10"/>
      <c r="S437" s="10"/>
    </row>
    <row r="438" spans="17:19" x14ac:dyDescent="0.2">
      <c r="Q438" s="10"/>
      <c r="R438" s="10"/>
      <c r="S438" s="10"/>
    </row>
    <row r="439" spans="17:19" x14ac:dyDescent="0.2">
      <c r="Q439" s="10"/>
      <c r="R439" s="10"/>
      <c r="S439" s="10"/>
    </row>
    <row r="440" spans="17:19" x14ac:dyDescent="0.2">
      <c r="Q440" s="10"/>
      <c r="R440" s="10"/>
      <c r="S440" s="10"/>
    </row>
    <row r="441" spans="17:19" x14ac:dyDescent="0.2">
      <c r="Q441" s="10"/>
      <c r="R441" s="10"/>
      <c r="S441" s="10"/>
    </row>
    <row r="442" spans="17:19" x14ac:dyDescent="0.2">
      <c r="Q442" s="10"/>
      <c r="R442" s="10"/>
      <c r="S442" s="10"/>
    </row>
    <row r="443" spans="17:19" x14ac:dyDescent="0.2">
      <c r="Q443" s="10"/>
      <c r="R443" s="10"/>
      <c r="S443" s="10"/>
    </row>
    <row r="444" spans="17:19" x14ac:dyDescent="0.2">
      <c r="Q444" s="10"/>
      <c r="R444" s="10"/>
      <c r="S444" s="10"/>
    </row>
    <row r="445" spans="17:19" x14ac:dyDescent="0.2">
      <c r="Q445" s="10"/>
      <c r="R445" s="10"/>
      <c r="S445" s="10"/>
    </row>
    <row r="446" spans="17:19" x14ac:dyDescent="0.2">
      <c r="Q446" s="10"/>
      <c r="R446" s="10"/>
      <c r="S446" s="10"/>
    </row>
    <row r="447" spans="17:19" x14ac:dyDescent="0.2">
      <c r="Q447" s="10"/>
      <c r="R447" s="10"/>
      <c r="S447" s="10"/>
    </row>
    <row r="448" spans="17:19" x14ac:dyDescent="0.2">
      <c r="Q448" s="10"/>
      <c r="R448" s="10"/>
      <c r="S448" s="10"/>
    </row>
    <row r="449" spans="17:19" x14ac:dyDescent="0.2">
      <c r="Q449" s="10"/>
      <c r="R449" s="10"/>
      <c r="S449" s="10"/>
    </row>
    <row r="450" spans="17:19" x14ac:dyDescent="0.2">
      <c r="Q450" s="10"/>
      <c r="R450" s="10"/>
      <c r="S450" s="10"/>
    </row>
  </sheetData>
  <sheetProtection password="BDA8" sheet="1" objects="1" scenarios="1" selectLockedCells="1" selectUnlockedCells="1"/>
  <sortState ref="A2:AG45">
    <sortCondition ref="G2:G45"/>
    <sortCondition descending="1" ref="AD2:AD45"/>
  </sortState>
  <conditionalFormatting sqref="H1:J1 AC1:AF1">
    <cfRule type="cellIs" dxfId="224" priority="1" stopIfTrue="1" operator="equal">
      <formula>$B$3</formula>
    </cfRule>
  </conditionalFormatting>
  <conditionalFormatting sqref="Q1:S1 Q451:S65522 K190:P65522 K1:N1 W1:Y1 O1:P189 N2:N189 T1:V65522 Z1:AB65522">
    <cfRule type="cellIs" dxfId="223" priority="2" stopIfTrue="1" operator="lessThan">
      <formula>0</formula>
    </cfRule>
  </conditionalFormatting>
  <conditionalFormatting sqref="R2:S450 Q3:Q450">
    <cfRule type="cellIs" dxfId="222" priority="3" stopIfTrue="1" operator="lessThan">
      <formula>0</formula>
    </cfRule>
    <cfRule type="expression" dxfId="221" priority="4" stopIfTrue="1">
      <formula>AND(Q2&gt;0,Q2&lt;=$U2)</formula>
    </cfRule>
  </conditionalFormatting>
  <conditionalFormatting sqref="M2:M189 K3:L189">
    <cfRule type="cellIs" dxfId="220" priority="5" stopIfTrue="1" operator="lessThan">
      <formula>0</formula>
    </cfRule>
    <cfRule type="expression" dxfId="219" priority="6" stopIfTrue="1">
      <formula>AND(K2&gt;0,K2&lt;=$O2)</formula>
    </cfRule>
  </conditionalFormatting>
  <conditionalFormatting sqref="K2:L2">
    <cfRule type="cellIs" dxfId="218" priority="7" stopIfTrue="1" operator="lessThan">
      <formula>0</formula>
    </cfRule>
    <cfRule type="expression" dxfId="217" priority="8" stopIfTrue="1">
      <formula>AND(K2&gt;0,K2&lt;=$O2)</formula>
    </cfRule>
  </conditionalFormatting>
  <conditionalFormatting sqref="Q2">
    <cfRule type="cellIs" dxfId="216" priority="9" stopIfTrue="1" operator="lessThan">
      <formula>0</formula>
    </cfRule>
    <cfRule type="expression" dxfId="215" priority="10" stopIfTrue="1">
      <formula>AND(Q2&gt;0,Q2&lt;=$U2)</formula>
    </cfRule>
  </conditionalFormatting>
  <conditionalFormatting sqref="W2:Y65522">
    <cfRule type="cellIs" dxfId="214" priority="11" stopIfTrue="1" operator="lessThan">
      <formula>0</formula>
    </cfRule>
    <cfRule type="expression" dxfId="213" priority="12" stopIfTrue="1">
      <formula>AND(W2&gt;0,W2&lt;=$AA2)</formula>
    </cfRule>
  </conditionalFormatting>
  <dataValidations count="1">
    <dataValidation allowBlank="1" showInputMessage="1" showErrorMessage="1" prompt="Don't delete this row.  It's OK to hide columns, change width or sort this sheet for easier printing." sqref="B1:AD1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32"/>
  <sheetViews>
    <sheetView topLeftCell="C1" workbookViewId="0">
      <pane ySplit="1" topLeftCell="A2" activePane="bottomLeft" state="frozen"/>
      <selection activeCell="C1" sqref="C1"/>
      <selection pane="bottomLeft" activeCell="AE12" sqref="AE12"/>
    </sheetView>
  </sheetViews>
  <sheetFormatPr defaultColWidth="8.85546875" defaultRowHeight="15" x14ac:dyDescent="0.25"/>
  <cols>
    <col min="1" max="2" width="0" hidden="1" customWidth="1"/>
    <col min="3" max="3" width="23.42578125" bestFit="1" customWidth="1"/>
    <col min="4" max="4" width="4.140625" customWidth="1"/>
    <col min="5" max="5" width="5.7109375" bestFit="1" customWidth="1"/>
    <col min="6" max="6" width="5.85546875" customWidth="1"/>
    <col min="7" max="7" width="5.42578125" customWidth="1"/>
    <col min="8" max="8" width="8.28515625" customWidth="1"/>
    <col min="9" max="16" width="0" hidden="1" customWidth="1"/>
    <col min="17" max="20" width="5.7109375" customWidth="1"/>
    <col min="21" max="27" width="0" hidden="1" customWidth="1"/>
    <col min="28" max="28" width="7" customWidth="1"/>
    <col min="29" max="33" width="6.85546875" customWidth="1"/>
    <col min="34" max="34" width="5.7109375" customWidth="1"/>
    <col min="35" max="36" width="7" customWidth="1"/>
    <col min="37" max="37" width="9.85546875" bestFit="1" customWidth="1"/>
    <col min="38" max="38" width="7.85546875" customWidth="1"/>
    <col min="39" max="39" width="8.42578125" customWidth="1"/>
    <col min="40" max="40" width="9.140625" customWidth="1"/>
    <col min="41" max="51" width="8.85546875" customWidth="1"/>
  </cols>
  <sheetData>
    <row r="1" spans="1:39" s="1" customFormat="1" ht="34.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tr">
        <f>[4]Lifting!F8</f>
        <v>BWt (Kg)</v>
      </c>
      <c r="G1" s="4" t="str">
        <f>[4]Lifting!G8</f>
        <v>WtCls (Kg)</v>
      </c>
      <c r="H1" s="5" t="str">
        <f>[4]Lifting!H8</f>
        <v>Reshel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6" t="str">
        <f>[4]Lifting!AB8</f>
        <v>Best Bench</v>
      </c>
      <c r="AC1" s="4" t="s">
        <v>19</v>
      </c>
      <c r="AD1" s="4" t="s">
        <v>20</v>
      </c>
      <c r="AE1" s="4" t="s">
        <v>21</v>
      </c>
      <c r="AF1" s="4" t="s">
        <v>22</v>
      </c>
      <c r="AG1" s="4" t="s">
        <v>23</v>
      </c>
      <c r="AH1" s="4" t="s">
        <v>404</v>
      </c>
      <c r="AI1" s="7" t="s">
        <v>24</v>
      </c>
      <c r="AJ1" s="7" t="s">
        <v>25</v>
      </c>
      <c r="AK1" s="7" t="s">
        <v>26</v>
      </c>
      <c r="AL1" s="7" t="s">
        <v>483</v>
      </c>
      <c r="AM1" s="8" t="s">
        <v>27</v>
      </c>
    </row>
    <row r="2" spans="1:39" s="9" customFormat="1" ht="11.25" x14ac:dyDescent="0.2">
      <c r="B2" s="10"/>
      <c r="C2" s="11" t="s">
        <v>397</v>
      </c>
      <c r="D2" s="10">
        <v>53</v>
      </c>
      <c r="E2" s="10" t="s">
        <v>115</v>
      </c>
      <c r="F2" s="10">
        <v>47.1</v>
      </c>
      <c r="G2" s="10">
        <v>48</v>
      </c>
      <c r="H2" s="12">
        <v>2.387</v>
      </c>
      <c r="I2" s="10">
        <v>4</v>
      </c>
      <c r="J2" s="10"/>
      <c r="K2" s="10"/>
      <c r="L2" s="10"/>
      <c r="M2" s="10"/>
      <c r="N2" s="10"/>
      <c r="O2" s="10">
        <v>0</v>
      </c>
      <c r="P2" s="10" t="s">
        <v>109</v>
      </c>
      <c r="Q2" s="10">
        <v>50</v>
      </c>
      <c r="R2" s="10">
        <v>-52.5</v>
      </c>
      <c r="S2" s="10">
        <v>-52.5</v>
      </c>
      <c r="T2" s="10"/>
      <c r="U2" s="10">
        <v>50</v>
      </c>
      <c r="V2" s="10">
        <v>0</v>
      </c>
      <c r="W2" s="10"/>
      <c r="X2" s="10"/>
      <c r="Y2" s="10"/>
      <c r="Z2" s="10"/>
      <c r="AA2" s="10">
        <v>0</v>
      </c>
      <c r="AB2" s="13">
        <v>50</v>
      </c>
      <c r="AC2" s="24">
        <v>105</v>
      </c>
      <c r="AD2" s="24">
        <v>110</v>
      </c>
      <c r="AE2" s="24">
        <v>115</v>
      </c>
      <c r="AF2" s="24">
        <v>117.5</v>
      </c>
      <c r="AG2" s="38">
        <v>115</v>
      </c>
      <c r="AH2" s="38">
        <f t="shared" ref="AH2:AH23" si="0">SUM(AG2+AB2)</f>
        <v>165</v>
      </c>
      <c r="AI2" s="14">
        <f t="shared" ref="AI2:AI23" si="1">SUM(AH2*H2)</f>
        <v>393.85500000000002</v>
      </c>
      <c r="AJ2" s="14">
        <f>SUM(AI2*1.184)</f>
        <v>466.32432</v>
      </c>
      <c r="AK2" s="15" t="s">
        <v>643</v>
      </c>
      <c r="AL2" s="15" t="s">
        <v>184</v>
      </c>
      <c r="AM2" s="42" t="s">
        <v>384</v>
      </c>
    </row>
    <row r="3" spans="1:39" s="9" customFormat="1" ht="11.25" x14ac:dyDescent="0.2">
      <c r="B3" s="10"/>
      <c r="C3" s="11" t="s">
        <v>145</v>
      </c>
      <c r="D3" s="10">
        <v>24</v>
      </c>
      <c r="E3" s="10" t="s">
        <v>29</v>
      </c>
      <c r="F3" s="10">
        <v>55.3</v>
      </c>
      <c r="G3" s="10">
        <v>56</v>
      </c>
      <c r="H3" s="12">
        <v>1.9339999999999999</v>
      </c>
      <c r="I3" s="10">
        <v>8</v>
      </c>
      <c r="J3" s="10"/>
      <c r="K3" s="10"/>
      <c r="L3" s="10"/>
      <c r="M3" s="10"/>
      <c r="N3" s="10"/>
      <c r="O3" s="10">
        <v>0</v>
      </c>
      <c r="P3" s="10" t="s">
        <v>97</v>
      </c>
      <c r="Q3" s="24">
        <v>80</v>
      </c>
      <c r="R3" s="24">
        <v>85</v>
      </c>
      <c r="S3" s="10">
        <v>-90</v>
      </c>
      <c r="T3" s="10"/>
      <c r="U3" s="10">
        <v>85</v>
      </c>
      <c r="V3" s="10">
        <v>0</v>
      </c>
      <c r="W3" s="10"/>
      <c r="X3" s="10"/>
      <c r="Y3" s="10"/>
      <c r="Z3" s="10"/>
      <c r="AA3" s="10">
        <v>0</v>
      </c>
      <c r="AB3" s="13">
        <v>85</v>
      </c>
      <c r="AC3" s="24">
        <v>135</v>
      </c>
      <c r="AD3" s="24">
        <v>145</v>
      </c>
      <c r="AE3" s="24">
        <v>150</v>
      </c>
      <c r="AF3" s="37"/>
      <c r="AG3" s="38">
        <v>150</v>
      </c>
      <c r="AH3" s="38">
        <f t="shared" si="0"/>
        <v>235</v>
      </c>
      <c r="AI3" s="14">
        <f t="shared" si="1"/>
        <v>454.49</v>
      </c>
      <c r="AJ3" s="14">
        <f>TRANSPOSE(AI3)</f>
        <v>454.49</v>
      </c>
      <c r="AK3" s="15" t="s">
        <v>157</v>
      </c>
      <c r="AL3" s="15"/>
      <c r="AM3" s="42" t="s">
        <v>384</v>
      </c>
    </row>
    <row r="4" spans="1:39" s="9" customFormat="1" ht="11.25" x14ac:dyDescent="0.2">
      <c r="B4" s="10"/>
      <c r="C4" s="11" t="s">
        <v>382</v>
      </c>
      <c r="D4" s="10">
        <v>51</v>
      </c>
      <c r="E4" s="10" t="s">
        <v>336</v>
      </c>
      <c r="F4" s="10">
        <v>60</v>
      </c>
      <c r="G4" s="10">
        <v>60</v>
      </c>
      <c r="H4" s="12">
        <v>1.423</v>
      </c>
      <c r="I4" s="10">
        <v>16</v>
      </c>
      <c r="J4" s="10"/>
      <c r="K4" s="10"/>
      <c r="L4" s="10"/>
      <c r="M4" s="10"/>
      <c r="N4" s="10"/>
      <c r="O4" s="10">
        <v>0</v>
      </c>
      <c r="P4" s="10" t="s">
        <v>383</v>
      </c>
      <c r="Q4" s="10">
        <v>82.5</v>
      </c>
      <c r="R4" s="10">
        <v>87.5</v>
      </c>
      <c r="S4" s="10">
        <v>-91.5</v>
      </c>
      <c r="T4" s="10"/>
      <c r="U4" s="10">
        <v>87.5</v>
      </c>
      <c r="V4" s="10">
        <v>0</v>
      </c>
      <c r="W4" s="10"/>
      <c r="X4" s="10"/>
      <c r="Y4" s="10"/>
      <c r="Z4" s="10"/>
      <c r="AA4" s="10">
        <v>0</v>
      </c>
      <c r="AB4" s="13">
        <v>87.5</v>
      </c>
      <c r="AC4" s="24">
        <v>60</v>
      </c>
      <c r="AD4" s="24">
        <v>127.5</v>
      </c>
      <c r="AE4" s="24">
        <v>135</v>
      </c>
      <c r="AF4" s="40">
        <v>140.5</v>
      </c>
      <c r="AG4" s="38">
        <v>135</v>
      </c>
      <c r="AH4" s="38">
        <f t="shared" si="0"/>
        <v>222.5</v>
      </c>
      <c r="AI4" s="14">
        <f t="shared" si="1"/>
        <v>316.61750000000001</v>
      </c>
      <c r="AJ4" s="14">
        <f>SUM(AI4*1.147)</f>
        <v>363.16027250000002</v>
      </c>
      <c r="AK4" s="15" t="s">
        <v>645</v>
      </c>
      <c r="AL4" s="15"/>
      <c r="AM4" s="42" t="s">
        <v>384</v>
      </c>
    </row>
    <row r="5" spans="1:39" s="9" customFormat="1" ht="11.25" x14ac:dyDescent="0.2">
      <c r="B5" s="10"/>
      <c r="C5" s="11" t="s">
        <v>340</v>
      </c>
      <c r="D5" s="10">
        <v>51</v>
      </c>
      <c r="E5" s="10" t="s">
        <v>336</v>
      </c>
      <c r="F5" s="10">
        <v>66.599999999999994</v>
      </c>
      <c r="G5" s="10">
        <v>67.5</v>
      </c>
      <c r="H5" s="12">
        <v>1.2549999999999999</v>
      </c>
      <c r="I5" s="10">
        <v>17</v>
      </c>
      <c r="J5" s="10"/>
      <c r="K5" s="10"/>
      <c r="L5" s="10"/>
      <c r="M5" s="10"/>
      <c r="N5" s="10"/>
      <c r="O5" s="10">
        <v>0</v>
      </c>
      <c r="P5" s="10" t="s">
        <v>46</v>
      </c>
      <c r="Q5" s="10">
        <v>80</v>
      </c>
      <c r="R5" s="10">
        <v>90</v>
      </c>
      <c r="S5" s="10">
        <v>96</v>
      </c>
      <c r="T5" s="10"/>
      <c r="U5" s="10">
        <v>96</v>
      </c>
      <c r="V5" s="10">
        <v>0</v>
      </c>
      <c r="W5" s="10"/>
      <c r="X5" s="10"/>
      <c r="Y5" s="10"/>
      <c r="Z5" s="10"/>
      <c r="AA5" s="10">
        <v>0</v>
      </c>
      <c r="AB5" s="13">
        <v>96</v>
      </c>
      <c r="AC5" s="24">
        <v>162.5</v>
      </c>
      <c r="AD5" s="24">
        <v>172.5</v>
      </c>
      <c r="AE5" s="24">
        <v>182.5</v>
      </c>
      <c r="AF5" s="40">
        <v>185</v>
      </c>
      <c r="AG5" s="38">
        <v>182.5</v>
      </c>
      <c r="AH5" s="38">
        <f t="shared" si="0"/>
        <v>278.5</v>
      </c>
      <c r="AI5" s="14">
        <f t="shared" si="1"/>
        <v>349.51749999999998</v>
      </c>
      <c r="AJ5" s="14">
        <f>SUM(AI5*1.147)</f>
        <v>400.89657249999999</v>
      </c>
      <c r="AK5" s="15" t="s">
        <v>521</v>
      </c>
      <c r="AL5" s="15"/>
      <c r="AM5" s="42" t="s">
        <v>384</v>
      </c>
    </row>
    <row r="6" spans="1:39" s="9" customFormat="1" ht="11.25" x14ac:dyDescent="0.2">
      <c r="B6" s="10"/>
      <c r="C6" s="11" t="s">
        <v>400</v>
      </c>
      <c r="D6" s="10">
        <v>23</v>
      </c>
      <c r="E6" s="10" t="s">
        <v>92</v>
      </c>
      <c r="F6" s="10">
        <v>67.3</v>
      </c>
      <c r="G6" s="10">
        <v>67.5</v>
      </c>
      <c r="H6" s="12">
        <v>1.6437999999999999</v>
      </c>
      <c r="I6" s="10">
        <v>1</v>
      </c>
      <c r="J6" s="10"/>
      <c r="K6" s="10"/>
      <c r="L6" s="10"/>
      <c r="M6" s="10"/>
      <c r="N6" s="10"/>
      <c r="O6" s="10">
        <v>0</v>
      </c>
      <c r="P6" s="10" t="s">
        <v>401</v>
      </c>
      <c r="Q6" s="10">
        <v>50</v>
      </c>
      <c r="R6" s="10">
        <v>55</v>
      </c>
      <c r="S6" s="10">
        <v>57.5</v>
      </c>
      <c r="T6" s="10"/>
      <c r="U6" s="10">
        <v>57.5</v>
      </c>
      <c r="V6" s="10">
        <v>0</v>
      </c>
      <c r="W6" s="10"/>
      <c r="X6" s="10"/>
      <c r="Y6" s="10"/>
      <c r="Z6" s="10"/>
      <c r="AA6" s="10">
        <v>0</v>
      </c>
      <c r="AB6" s="13">
        <v>57.5</v>
      </c>
      <c r="AC6" s="24">
        <v>120</v>
      </c>
      <c r="AD6" s="24">
        <v>130</v>
      </c>
      <c r="AE6" s="24">
        <v>140</v>
      </c>
      <c r="AF6" s="37"/>
      <c r="AG6" s="38">
        <v>140</v>
      </c>
      <c r="AH6" s="38">
        <f t="shared" si="0"/>
        <v>197.5</v>
      </c>
      <c r="AI6" s="14">
        <f t="shared" si="1"/>
        <v>324.65049999999997</v>
      </c>
      <c r="AJ6" s="14">
        <f>TRANSPOSE(AI6)</f>
        <v>324.65049999999997</v>
      </c>
      <c r="AK6" s="15" t="s">
        <v>662</v>
      </c>
      <c r="AL6" s="15" t="s">
        <v>183</v>
      </c>
      <c r="AM6" s="42" t="s">
        <v>384</v>
      </c>
    </row>
    <row r="7" spans="1:39" s="9" customFormat="1" ht="11.25" x14ac:dyDescent="0.2">
      <c r="B7" s="10"/>
      <c r="C7" s="11" t="s">
        <v>247</v>
      </c>
      <c r="D7" s="10">
        <v>38</v>
      </c>
      <c r="E7" s="10" t="s">
        <v>240</v>
      </c>
      <c r="F7" s="10">
        <v>73</v>
      </c>
      <c r="G7" s="10">
        <v>75</v>
      </c>
      <c r="H7" s="12">
        <v>1.147</v>
      </c>
      <c r="I7" s="10">
        <v>13</v>
      </c>
      <c r="J7" s="10"/>
      <c r="K7" s="10"/>
      <c r="L7" s="10"/>
      <c r="M7" s="10"/>
      <c r="N7" s="10"/>
      <c r="O7" s="10">
        <v>0</v>
      </c>
      <c r="P7" s="10" t="s">
        <v>58</v>
      </c>
      <c r="Q7" s="24">
        <v>130</v>
      </c>
      <c r="R7" s="24">
        <v>140</v>
      </c>
      <c r="S7" s="10">
        <v>-145</v>
      </c>
      <c r="T7" s="10"/>
      <c r="U7" s="10">
        <v>140</v>
      </c>
      <c r="V7" s="10">
        <v>0</v>
      </c>
      <c r="W7" s="10"/>
      <c r="X7" s="10"/>
      <c r="Y7" s="10"/>
      <c r="Z7" s="10"/>
      <c r="AA7" s="10">
        <v>0</v>
      </c>
      <c r="AB7" s="13">
        <v>140</v>
      </c>
      <c r="AC7" s="24">
        <v>190</v>
      </c>
      <c r="AD7" s="24">
        <v>210</v>
      </c>
      <c r="AE7" s="24">
        <v>225</v>
      </c>
      <c r="AF7" s="39"/>
      <c r="AG7" s="38">
        <v>225</v>
      </c>
      <c r="AH7" s="38">
        <f t="shared" si="0"/>
        <v>365</v>
      </c>
      <c r="AI7" s="14">
        <f t="shared" si="1"/>
        <v>418.65500000000003</v>
      </c>
      <c r="AJ7" s="14">
        <f>TRANSPOSE(AI7)</f>
        <v>418.65500000000003</v>
      </c>
      <c r="AK7" s="15" t="s">
        <v>652</v>
      </c>
      <c r="AL7" s="15" t="s">
        <v>277</v>
      </c>
      <c r="AM7" s="42" t="s">
        <v>384</v>
      </c>
    </row>
    <row r="8" spans="1:39" s="9" customFormat="1" ht="11.25" x14ac:dyDescent="0.2">
      <c r="B8" s="10"/>
      <c r="C8" s="11" t="s">
        <v>393</v>
      </c>
      <c r="D8" s="10">
        <v>53</v>
      </c>
      <c r="E8" s="10" t="s">
        <v>336</v>
      </c>
      <c r="F8" s="10">
        <v>74.7</v>
      </c>
      <c r="G8" s="10">
        <v>75</v>
      </c>
      <c r="H8" s="12">
        <v>1.1208</v>
      </c>
      <c r="I8" s="10">
        <v>18</v>
      </c>
      <c r="J8" s="10"/>
      <c r="K8" s="10"/>
      <c r="L8" s="10"/>
      <c r="M8" s="10"/>
      <c r="N8" s="10"/>
      <c r="O8" s="10">
        <v>0</v>
      </c>
      <c r="P8" s="10" t="s">
        <v>383</v>
      </c>
      <c r="Q8" s="10">
        <v>120</v>
      </c>
      <c r="R8" s="24">
        <v>138</v>
      </c>
      <c r="S8" s="10"/>
      <c r="T8" s="10"/>
      <c r="U8" s="10">
        <v>138</v>
      </c>
      <c r="V8" s="10">
        <v>0</v>
      </c>
      <c r="W8" s="10"/>
      <c r="X8" s="10"/>
      <c r="Y8" s="10"/>
      <c r="Z8" s="10"/>
      <c r="AA8" s="10">
        <v>0</v>
      </c>
      <c r="AB8" s="13">
        <v>138</v>
      </c>
      <c r="AC8" s="24">
        <v>185</v>
      </c>
      <c r="AD8" s="24">
        <v>211</v>
      </c>
      <c r="AE8" s="24">
        <v>220</v>
      </c>
      <c r="AF8" s="39"/>
      <c r="AG8" s="38">
        <v>220</v>
      </c>
      <c r="AH8" s="38">
        <f t="shared" si="0"/>
        <v>358</v>
      </c>
      <c r="AI8" s="14">
        <f t="shared" si="1"/>
        <v>401.24639999999999</v>
      </c>
      <c r="AJ8" s="14">
        <f>SUM(AI8*1.184)</f>
        <v>475.07573759999997</v>
      </c>
      <c r="AK8" s="15" t="s">
        <v>664</v>
      </c>
      <c r="AL8" s="15" t="s">
        <v>641</v>
      </c>
      <c r="AM8" s="42" t="s">
        <v>384</v>
      </c>
    </row>
    <row r="9" spans="1:39" s="9" customFormat="1" ht="11.25" x14ac:dyDescent="0.2">
      <c r="B9" s="10"/>
      <c r="C9" s="11" t="s">
        <v>580</v>
      </c>
      <c r="D9" s="10">
        <v>37</v>
      </c>
      <c r="E9" s="10" t="s">
        <v>322</v>
      </c>
      <c r="F9" s="10">
        <v>81.400000000000006</v>
      </c>
      <c r="G9" s="10">
        <v>82.5</v>
      </c>
      <c r="H9" s="12">
        <v>1.0397999999999998</v>
      </c>
      <c r="I9" s="10">
        <v>7</v>
      </c>
      <c r="J9" s="10"/>
      <c r="K9" s="10"/>
      <c r="L9" s="10"/>
      <c r="M9" s="10"/>
      <c r="N9" s="10"/>
      <c r="O9" s="10">
        <v>0</v>
      </c>
      <c r="P9" s="10" t="s">
        <v>436</v>
      </c>
      <c r="Q9" s="10">
        <v>140</v>
      </c>
      <c r="R9" s="10">
        <v>150</v>
      </c>
      <c r="S9" s="10">
        <v>155</v>
      </c>
      <c r="T9" s="10"/>
      <c r="U9" s="10">
        <v>155</v>
      </c>
      <c r="V9" s="10">
        <v>0</v>
      </c>
      <c r="W9" s="10"/>
      <c r="X9" s="10"/>
      <c r="Y9" s="10"/>
      <c r="Z9" s="10"/>
      <c r="AA9" s="10">
        <v>0</v>
      </c>
      <c r="AB9" s="13">
        <v>155</v>
      </c>
      <c r="AC9" s="24">
        <v>240</v>
      </c>
      <c r="AD9" s="24">
        <v>255</v>
      </c>
      <c r="AE9" s="24">
        <v>262.5</v>
      </c>
      <c r="AF9" s="54">
        <v>270</v>
      </c>
      <c r="AG9" s="38">
        <v>262.5</v>
      </c>
      <c r="AH9" s="38">
        <f t="shared" si="0"/>
        <v>417.5</v>
      </c>
      <c r="AI9" s="14">
        <f t="shared" si="1"/>
        <v>434.11649999999992</v>
      </c>
      <c r="AJ9" s="14">
        <f>TRANSPOSE(AI9)</f>
        <v>434.11649999999992</v>
      </c>
      <c r="AK9" s="48" t="s">
        <v>531</v>
      </c>
      <c r="AL9" s="48"/>
      <c r="AM9" s="42" t="s">
        <v>384</v>
      </c>
    </row>
    <row r="10" spans="1:39" s="9" customFormat="1" ht="14.25" customHeight="1" x14ac:dyDescent="0.2">
      <c r="B10" s="10"/>
      <c r="C10" s="11" t="s">
        <v>216</v>
      </c>
      <c r="D10" s="10">
        <v>21</v>
      </c>
      <c r="E10" s="10" t="s">
        <v>211</v>
      </c>
      <c r="F10" s="10">
        <v>81.5</v>
      </c>
      <c r="G10" s="10">
        <v>82.5</v>
      </c>
      <c r="H10" s="12">
        <v>1.0389999999999999</v>
      </c>
      <c r="I10" s="10">
        <v>44</v>
      </c>
      <c r="J10" s="10"/>
      <c r="K10" s="10"/>
      <c r="L10" s="10"/>
      <c r="M10" s="10"/>
      <c r="N10" s="10"/>
      <c r="O10" s="10">
        <v>0</v>
      </c>
      <c r="P10" s="10" t="s">
        <v>561</v>
      </c>
      <c r="Q10" s="10">
        <v>127.5</v>
      </c>
      <c r="R10" s="10">
        <v>-135.5</v>
      </c>
      <c r="S10" s="10">
        <v>-135.5</v>
      </c>
      <c r="T10" s="10"/>
      <c r="U10" s="10">
        <v>127.5</v>
      </c>
      <c r="V10" s="10">
        <v>0</v>
      </c>
      <c r="W10" s="10"/>
      <c r="X10" s="10"/>
      <c r="Y10" s="10"/>
      <c r="Z10" s="10"/>
      <c r="AA10" s="10">
        <v>0</v>
      </c>
      <c r="AB10" s="13">
        <v>127.5</v>
      </c>
      <c r="AC10" s="24">
        <v>200</v>
      </c>
      <c r="AD10" s="24">
        <v>220</v>
      </c>
      <c r="AE10" s="24">
        <v>230</v>
      </c>
      <c r="AF10" s="40">
        <v>235</v>
      </c>
      <c r="AG10" s="38">
        <v>230</v>
      </c>
      <c r="AH10" s="38">
        <f t="shared" si="0"/>
        <v>357.5</v>
      </c>
      <c r="AI10" s="14">
        <f t="shared" si="1"/>
        <v>371.4425</v>
      </c>
      <c r="AJ10" s="14">
        <f>TRANSPOSE(AI10)</f>
        <v>371.4425</v>
      </c>
      <c r="AK10" s="36" t="s">
        <v>266</v>
      </c>
      <c r="AL10" s="36" t="s">
        <v>273</v>
      </c>
      <c r="AM10" s="42" t="s">
        <v>384</v>
      </c>
    </row>
    <row r="11" spans="1:39" s="9" customFormat="1" ht="14.25" customHeight="1" x14ac:dyDescent="0.2">
      <c r="B11" s="10"/>
      <c r="C11" s="11" t="s">
        <v>34</v>
      </c>
      <c r="D11" s="10">
        <v>26</v>
      </c>
      <c r="E11" s="10" t="s">
        <v>29</v>
      </c>
      <c r="F11" s="10">
        <v>86.4</v>
      </c>
      <c r="G11" s="10">
        <v>90</v>
      </c>
      <c r="H11" s="12">
        <v>1.4428000000000001</v>
      </c>
      <c r="I11" s="10">
        <v>11</v>
      </c>
      <c r="J11" s="10"/>
      <c r="K11" s="10"/>
      <c r="L11" s="10"/>
      <c r="M11" s="10"/>
      <c r="N11" s="10"/>
      <c r="O11" s="10">
        <v>0</v>
      </c>
      <c r="P11" s="10" t="s">
        <v>37</v>
      </c>
      <c r="Q11" s="10">
        <v>100</v>
      </c>
      <c r="R11" s="10">
        <v>115</v>
      </c>
      <c r="S11" s="10">
        <v>125</v>
      </c>
      <c r="T11" s="10"/>
      <c r="U11" s="10">
        <v>125</v>
      </c>
      <c r="V11" s="10">
        <v>0</v>
      </c>
      <c r="W11" s="10"/>
      <c r="X11" s="10"/>
      <c r="Y11" s="10"/>
      <c r="Z11" s="10"/>
      <c r="AA11" s="10">
        <v>0</v>
      </c>
      <c r="AB11" s="13">
        <v>125</v>
      </c>
      <c r="AC11" s="24">
        <v>200</v>
      </c>
      <c r="AD11" s="24">
        <v>215</v>
      </c>
      <c r="AE11" s="24">
        <v>222.5</v>
      </c>
      <c r="AF11" s="37"/>
      <c r="AG11" s="38">
        <v>222.5</v>
      </c>
      <c r="AH11" s="38">
        <f t="shared" si="0"/>
        <v>347.5</v>
      </c>
      <c r="AI11" s="14">
        <f t="shared" si="1"/>
        <v>501.37300000000005</v>
      </c>
      <c r="AJ11" s="14">
        <f>TRANSPOSE(AI11)</f>
        <v>501.37300000000005</v>
      </c>
      <c r="AK11" s="32" t="s">
        <v>179</v>
      </c>
      <c r="AL11" s="32" t="s">
        <v>63</v>
      </c>
      <c r="AM11" s="42" t="s">
        <v>384</v>
      </c>
    </row>
    <row r="12" spans="1:39" s="9" customFormat="1" ht="14.25" customHeight="1" x14ac:dyDescent="0.2">
      <c r="B12" s="10"/>
      <c r="C12" s="11" t="s">
        <v>395</v>
      </c>
      <c r="D12" s="10">
        <v>51</v>
      </c>
      <c r="E12" s="10" t="s">
        <v>115</v>
      </c>
      <c r="F12" s="10">
        <v>89.8</v>
      </c>
      <c r="G12" s="10">
        <v>90</v>
      </c>
      <c r="H12" s="12">
        <v>1.4223999999999999</v>
      </c>
      <c r="I12" s="10">
        <v>5</v>
      </c>
      <c r="J12" s="10"/>
      <c r="K12" s="10"/>
      <c r="L12" s="10"/>
      <c r="M12" s="10"/>
      <c r="N12" s="10"/>
      <c r="O12" s="10">
        <v>0</v>
      </c>
      <c r="P12" s="10" t="s">
        <v>56</v>
      </c>
      <c r="Q12" s="10">
        <v>40</v>
      </c>
      <c r="R12" s="10">
        <v>-45</v>
      </c>
      <c r="S12" s="10">
        <v>-45</v>
      </c>
      <c r="T12" s="10"/>
      <c r="U12" s="10">
        <v>40</v>
      </c>
      <c r="V12" s="10">
        <v>0</v>
      </c>
      <c r="W12" s="10"/>
      <c r="X12" s="10"/>
      <c r="Y12" s="10"/>
      <c r="Z12" s="10"/>
      <c r="AA12" s="10">
        <v>0</v>
      </c>
      <c r="AB12" s="13">
        <v>40</v>
      </c>
      <c r="AC12" s="24">
        <v>110</v>
      </c>
      <c r="AD12" s="24">
        <v>122.5</v>
      </c>
      <c r="AE12" s="24">
        <v>125</v>
      </c>
      <c r="AF12" s="15"/>
      <c r="AG12" s="46">
        <v>125</v>
      </c>
      <c r="AH12" s="48">
        <f t="shared" si="0"/>
        <v>165</v>
      </c>
      <c r="AI12" s="49">
        <f t="shared" si="1"/>
        <v>234.69599999999997</v>
      </c>
      <c r="AJ12" s="49">
        <f>SUM(AI12*1.147)</f>
        <v>269.19631199999998</v>
      </c>
      <c r="AK12" s="36" t="s">
        <v>663</v>
      </c>
      <c r="AL12" s="36"/>
      <c r="AM12" s="42" t="s">
        <v>384</v>
      </c>
    </row>
    <row r="13" spans="1:39" s="9" customFormat="1" ht="14.25" customHeight="1" x14ac:dyDescent="0.2">
      <c r="B13" s="10"/>
      <c r="C13" s="11" t="s">
        <v>608</v>
      </c>
      <c r="D13" s="10">
        <v>26</v>
      </c>
      <c r="E13" s="10" t="s">
        <v>322</v>
      </c>
      <c r="F13" s="10">
        <v>99.2</v>
      </c>
      <c r="G13" s="10">
        <v>100</v>
      </c>
      <c r="H13" s="12">
        <v>0.91820000000000002</v>
      </c>
      <c r="I13" s="10">
        <v>12</v>
      </c>
      <c r="J13" s="10"/>
      <c r="K13" s="10"/>
      <c r="L13" s="10"/>
      <c r="M13" s="10"/>
      <c r="N13" s="10"/>
      <c r="O13" s="10">
        <v>0</v>
      </c>
      <c r="P13" s="10" t="s">
        <v>609</v>
      </c>
      <c r="Q13" s="10">
        <v>170</v>
      </c>
      <c r="R13" s="10">
        <v>175</v>
      </c>
      <c r="S13" s="10">
        <v>-180</v>
      </c>
      <c r="T13" s="10"/>
      <c r="U13" s="10">
        <v>175</v>
      </c>
      <c r="V13" s="10">
        <v>0</v>
      </c>
      <c r="W13" s="10"/>
      <c r="X13" s="10"/>
      <c r="Y13" s="10"/>
      <c r="Z13" s="10"/>
      <c r="AA13" s="10">
        <v>0</v>
      </c>
      <c r="AB13" s="13">
        <v>175</v>
      </c>
      <c r="AC13" s="24">
        <v>265</v>
      </c>
      <c r="AD13" s="24">
        <v>280</v>
      </c>
      <c r="AE13" s="24">
        <v>290</v>
      </c>
      <c r="AF13" s="54">
        <v>300.5</v>
      </c>
      <c r="AG13" s="46">
        <v>290</v>
      </c>
      <c r="AH13" s="48">
        <f t="shared" si="0"/>
        <v>465</v>
      </c>
      <c r="AI13" s="49">
        <f t="shared" si="1"/>
        <v>426.96300000000002</v>
      </c>
      <c r="AJ13" s="49">
        <f>TRANSPOSE(AI13)</f>
        <v>426.96300000000002</v>
      </c>
      <c r="AK13" s="36" t="s">
        <v>542</v>
      </c>
      <c r="AL13" s="36"/>
      <c r="AM13" s="42" t="s">
        <v>384</v>
      </c>
    </row>
    <row r="14" spans="1:39" s="9" customFormat="1" ht="14.25" customHeight="1" x14ac:dyDescent="0.2">
      <c r="B14" s="10"/>
      <c r="C14" s="11" t="s">
        <v>606</v>
      </c>
      <c r="D14" s="10">
        <v>24</v>
      </c>
      <c r="E14" s="10" t="s">
        <v>322</v>
      </c>
      <c r="F14" s="10">
        <v>96.2</v>
      </c>
      <c r="G14" s="10">
        <v>100</v>
      </c>
      <c r="H14" s="12">
        <v>0.93120000000000003</v>
      </c>
      <c r="I14" s="10">
        <v>13</v>
      </c>
      <c r="J14" s="10"/>
      <c r="K14" s="10"/>
      <c r="L14" s="10"/>
      <c r="M14" s="10"/>
      <c r="N14" s="10"/>
      <c r="O14" s="10">
        <v>0</v>
      </c>
      <c r="P14" s="10" t="s">
        <v>61</v>
      </c>
      <c r="Q14" s="10">
        <v>140</v>
      </c>
      <c r="R14" s="10">
        <v>-150</v>
      </c>
      <c r="S14" s="10">
        <v>150</v>
      </c>
      <c r="T14" s="10"/>
      <c r="U14" s="10">
        <v>150</v>
      </c>
      <c r="V14" s="10">
        <v>0</v>
      </c>
      <c r="W14" s="10"/>
      <c r="X14" s="10"/>
      <c r="Y14" s="10"/>
      <c r="Z14" s="10"/>
      <c r="AA14" s="10">
        <v>0</v>
      </c>
      <c r="AB14" s="13">
        <v>150</v>
      </c>
      <c r="AC14" s="24">
        <v>250</v>
      </c>
      <c r="AD14" s="10">
        <v>-265</v>
      </c>
      <c r="AE14" s="10">
        <v>-265</v>
      </c>
      <c r="AF14" s="15"/>
      <c r="AG14" s="38">
        <v>250</v>
      </c>
      <c r="AH14" s="38">
        <f t="shared" si="0"/>
        <v>400</v>
      </c>
      <c r="AI14" s="14">
        <f t="shared" si="1"/>
        <v>372.48</v>
      </c>
      <c r="AJ14" s="14">
        <f>TRANSPOSE(AI14)</f>
        <v>372.48</v>
      </c>
      <c r="AK14" s="36" t="s">
        <v>538</v>
      </c>
      <c r="AL14" s="36"/>
      <c r="AM14" s="42" t="s">
        <v>384</v>
      </c>
    </row>
    <row r="15" spans="1:39" s="9" customFormat="1" ht="14.25" customHeight="1" x14ac:dyDescent="0.2">
      <c r="B15" s="10"/>
      <c r="C15" s="11" t="s">
        <v>328</v>
      </c>
      <c r="D15" s="10">
        <v>43</v>
      </c>
      <c r="E15" s="10" t="s">
        <v>322</v>
      </c>
      <c r="F15" s="10">
        <v>101.1</v>
      </c>
      <c r="G15" s="10">
        <v>110</v>
      </c>
      <c r="H15" s="12">
        <v>0.91060000000000008</v>
      </c>
      <c r="I15" s="10">
        <v>2</v>
      </c>
      <c r="J15" s="10"/>
      <c r="K15" s="10"/>
      <c r="L15" s="10"/>
      <c r="M15" s="10"/>
      <c r="N15" s="10"/>
      <c r="O15" s="10">
        <v>0</v>
      </c>
      <c r="P15" s="10" t="s">
        <v>32</v>
      </c>
      <c r="Q15" s="10">
        <v>130</v>
      </c>
      <c r="R15" s="10">
        <v>140</v>
      </c>
      <c r="S15" s="10">
        <v>-152.5</v>
      </c>
      <c r="T15" s="10"/>
      <c r="U15" s="10">
        <v>140</v>
      </c>
      <c r="V15" s="10">
        <v>0</v>
      </c>
      <c r="W15" s="10"/>
      <c r="X15" s="10"/>
      <c r="Y15" s="10"/>
      <c r="Z15" s="10"/>
      <c r="AA15" s="10">
        <v>0</v>
      </c>
      <c r="AB15" s="13">
        <v>140</v>
      </c>
      <c r="AC15" s="24">
        <v>175</v>
      </c>
      <c r="AD15" s="24">
        <v>230</v>
      </c>
      <c r="AE15" s="10">
        <v>-262.5</v>
      </c>
      <c r="AF15" s="15"/>
      <c r="AG15" s="38">
        <v>230</v>
      </c>
      <c r="AH15" s="38">
        <f t="shared" si="0"/>
        <v>370</v>
      </c>
      <c r="AI15" s="14">
        <f t="shared" si="1"/>
        <v>336.92200000000003</v>
      </c>
      <c r="AJ15" s="50">
        <f>SUM(AI15*1.031)</f>
        <v>347.36658199999999</v>
      </c>
      <c r="AK15" s="36" t="s">
        <v>487</v>
      </c>
      <c r="AL15" s="36"/>
      <c r="AM15" s="42" t="s">
        <v>384</v>
      </c>
    </row>
    <row r="16" spans="1:39" s="9" customFormat="1" ht="14.25" customHeight="1" x14ac:dyDescent="0.25">
      <c r="A16"/>
      <c r="B16" s="44"/>
      <c r="C16" s="11" t="s">
        <v>432</v>
      </c>
      <c r="D16" s="10">
        <v>57</v>
      </c>
      <c r="E16" s="10" t="s">
        <v>618</v>
      </c>
      <c r="F16" s="10">
        <v>105</v>
      </c>
      <c r="G16" s="10">
        <v>110</v>
      </c>
      <c r="H16" s="12">
        <v>0.89800000000000002</v>
      </c>
      <c r="I16" s="10">
        <v>22</v>
      </c>
      <c r="J16" s="10"/>
      <c r="K16" s="10"/>
      <c r="L16" s="10"/>
      <c r="M16" s="10"/>
      <c r="N16" s="10"/>
      <c r="O16" s="10">
        <v>0</v>
      </c>
      <c r="P16" s="10" t="s">
        <v>434</v>
      </c>
      <c r="Q16" s="24">
        <v>130</v>
      </c>
      <c r="R16" s="24">
        <v>140</v>
      </c>
      <c r="S16" s="24">
        <v>142.5</v>
      </c>
      <c r="T16" s="44"/>
      <c r="U16" s="44"/>
      <c r="V16" s="44"/>
      <c r="W16" s="44"/>
      <c r="X16" s="44"/>
      <c r="Y16" s="44"/>
      <c r="Z16" s="44"/>
      <c r="AA16" s="44"/>
      <c r="AB16" s="45">
        <v>142.5</v>
      </c>
      <c r="AC16" s="24">
        <v>190</v>
      </c>
      <c r="AD16" s="24">
        <v>210</v>
      </c>
      <c r="AE16" s="24">
        <v>220</v>
      </c>
      <c r="AF16" s="44"/>
      <c r="AG16" s="46">
        <v>220</v>
      </c>
      <c r="AH16" s="46">
        <f t="shared" si="0"/>
        <v>362.5</v>
      </c>
      <c r="AI16" s="35">
        <f t="shared" si="1"/>
        <v>325.52500000000003</v>
      </c>
      <c r="AJ16" s="49">
        <f>SUM(AI16*1.268)</f>
        <v>412.76570000000004</v>
      </c>
      <c r="AK16" s="36" t="s">
        <v>665</v>
      </c>
      <c r="AL16" s="25"/>
      <c r="AM16" s="42" t="s">
        <v>384</v>
      </c>
    </row>
    <row r="17" spans="1:39" s="9" customFormat="1" ht="14.25" customHeight="1" x14ac:dyDescent="0.2">
      <c r="B17" s="10"/>
      <c r="C17" s="11" t="s">
        <v>409</v>
      </c>
      <c r="D17" s="10">
        <v>49</v>
      </c>
      <c r="E17" s="10" t="s">
        <v>318</v>
      </c>
      <c r="F17" s="10">
        <v>103.3</v>
      </c>
      <c r="G17" s="10">
        <v>110</v>
      </c>
      <c r="H17" s="12">
        <v>0.90380000000000005</v>
      </c>
      <c r="I17" s="10">
        <v>18</v>
      </c>
      <c r="J17" s="10"/>
      <c r="K17" s="10"/>
      <c r="L17" s="10"/>
      <c r="M17" s="10"/>
      <c r="N17" s="10"/>
      <c r="O17" s="10">
        <v>0</v>
      </c>
      <c r="P17" s="10" t="s">
        <v>410</v>
      </c>
      <c r="Q17" s="55">
        <v>132.5</v>
      </c>
      <c r="R17" s="10">
        <v>-140</v>
      </c>
      <c r="S17" s="10">
        <v>-140</v>
      </c>
      <c r="T17" s="10"/>
      <c r="U17" s="10">
        <v>130</v>
      </c>
      <c r="V17" s="10">
        <v>0</v>
      </c>
      <c r="W17" s="10"/>
      <c r="X17" s="10"/>
      <c r="Y17" s="10"/>
      <c r="Z17" s="10"/>
      <c r="AA17" s="10">
        <v>0</v>
      </c>
      <c r="AB17" s="13">
        <v>130</v>
      </c>
      <c r="AC17" s="24">
        <v>185</v>
      </c>
      <c r="AD17" s="24">
        <v>200</v>
      </c>
      <c r="AE17" s="24">
        <v>210</v>
      </c>
      <c r="AF17" s="24">
        <v>212.5</v>
      </c>
      <c r="AG17" s="46">
        <v>210</v>
      </c>
      <c r="AH17" s="48">
        <f t="shared" si="0"/>
        <v>340</v>
      </c>
      <c r="AI17" s="49">
        <f t="shared" si="1"/>
        <v>307.29200000000003</v>
      </c>
      <c r="AJ17" s="50">
        <f>SUM(AI17*1.113)</f>
        <v>342.01599600000003</v>
      </c>
      <c r="AK17" s="36" t="s">
        <v>655</v>
      </c>
      <c r="AL17" s="36"/>
      <c r="AM17" s="42" t="s">
        <v>384</v>
      </c>
    </row>
    <row r="18" spans="1:39" s="9" customFormat="1" ht="14.25" customHeight="1" x14ac:dyDescent="0.2">
      <c r="B18" s="10"/>
      <c r="C18" s="11" t="s">
        <v>596</v>
      </c>
      <c r="D18" s="10">
        <v>26</v>
      </c>
      <c r="E18" s="10" t="s">
        <v>322</v>
      </c>
      <c r="F18" s="10">
        <v>123.6</v>
      </c>
      <c r="G18" s="10">
        <v>125</v>
      </c>
      <c r="H18" s="12">
        <v>0.85960000000000003</v>
      </c>
      <c r="I18" s="10">
        <v>36</v>
      </c>
      <c r="J18" s="10"/>
      <c r="K18" s="10"/>
      <c r="L18" s="10"/>
      <c r="M18" s="10"/>
      <c r="N18" s="10"/>
      <c r="O18" s="10">
        <v>0</v>
      </c>
      <c r="P18" s="10" t="s">
        <v>126</v>
      </c>
      <c r="Q18" s="28">
        <v>190</v>
      </c>
      <c r="R18" s="10">
        <v>202.5</v>
      </c>
      <c r="S18" s="10">
        <v>210</v>
      </c>
      <c r="T18" s="10"/>
      <c r="U18" s="10">
        <v>210</v>
      </c>
      <c r="V18" s="10">
        <v>0</v>
      </c>
      <c r="W18" s="10"/>
      <c r="X18" s="10"/>
      <c r="Y18" s="10"/>
      <c r="Z18" s="10"/>
      <c r="AA18" s="10">
        <v>0</v>
      </c>
      <c r="AB18" s="13">
        <v>210</v>
      </c>
      <c r="AC18" s="24">
        <v>285</v>
      </c>
      <c r="AD18" s="24">
        <v>305</v>
      </c>
      <c r="AE18" s="24">
        <v>315</v>
      </c>
      <c r="AF18" s="15"/>
      <c r="AG18" s="38">
        <v>315</v>
      </c>
      <c r="AH18" s="38">
        <f t="shared" si="0"/>
        <v>525</v>
      </c>
      <c r="AI18" s="14">
        <f t="shared" si="1"/>
        <v>451.29</v>
      </c>
      <c r="AJ18" s="31">
        <f>TRANSPOSE(AI18)</f>
        <v>451.29</v>
      </c>
      <c r="AK18" s="36" t="s">
        <v>488</v>
      </c>
      <c r="AL18" s="36"/>
      <c r="AM18" s="42" t="s">
        <v>384</v>
      </c>
    </row>
    <row r="19" spans="1:39" x14ac:dyDescent="0.25">
      <c r="A19" s="9"/>
      <c r="B19" s="17"/>
      <c r="C19" s="27" t="s">
        <v>622</v>
      </c>
      <c r="D19" s="28">
        <v>40</v>
      </c>
      <c r="E19" s="28" t="s">
        <v>329</v>
      </c>
      <c r="F19" s="28">
        <v>120.4</v>
      </c>
      <c r="G19" s="28">
        <v>125</v>
      </c>
      <c r="H19" s="29">
        <v>0.86339999999999995</v>
      </c>
      <c r="I19" s="28">
        <v>16</v>
      </c>
      <c r="J19" s="28"/>
      <c r="K19" s="28"/>
      <c r="L19" s="28"/>
      <c r="M19" s="28"/>
      <c r="N19" s="28"/>
      <c r="O19" s="28">
        <v>0</v>
      </c>
      <c r="P19" s="28" t="s">
        <v>434</v>
      </c>
      <c r="Q19" s="28">
        <v>190</v>
      </c>
      <c r="R19" s="28">
        <v>200</v>
      </c>
      <c r="S19" s="28">
        <v>210</v>
      </c>
      <c r="T19" s="53">
        <v>215</v>
      </c>
      <c r="U19" s="28">
        <v>210</v>
      </c>
      <c r="V19" s="28">
        <v>0</v>
      </c>
      <c r="W19" s="28"/>
      <c r="X19" s="28"/>
      <c r="Y19" s="28"/>
      <c r="Z19" s="28"/>
      <c r="AA19" s="28">
        <v>0</v>
      </c>
      <c r="AB19" s="30">
        <v>210</v>
      </c>
      <c r="AC19" s="40">
        <v>290</v>
      </c>
      <c r="AD19" s="40">
        <v>300</v>
      </c>
      <c r="AE19" s="40">
        <v>310</v>
      </c>
      <c r="AF19" s="32"/>
      <c r="AG19" s="47">
        <v>310</v>
      </c>
      <c r="AH19" s="47">
        <f t="shared" si="0"/>
        <v>520</v>
      </c>
      <c r="AI19" s="31">
        <f t="shared" si="1"/>
        <v>448.96799999999996</v>
      </c>
      <c r="AJ19" s="50">
        <f>SUM(AI19*1)</f>
        <v>448.96799999999996</v>
      </c>
      <c r="AK19" s="36" t="s">
        <v>661</v>
      </c>
      <c r="AL19" s="36"/>
      <c r="AM19" s="42" t="s">
        <v>384</v>
      </c>
    </row>
    <row r="20" spans="1:39" s="9" customFormat="1" ht="14.25" customHeight="1" x14ac:dyDescent="0.2">
      <c r="B20" s="10"/>
      <c r="C20" s="11" t="s">
        <v>592</v>
      </c>
      <c r="D20" s="10">
        <v>28</v>
      </c>
      <c r="E20" s="10" t="s">
        <v>322</v>
      </c>
      <c r="F20" s="10">
        <v>115.5</v>
      </c>
      <c r="G20" s="10">
        <v>125</v>
      </c>
      <c r="H20" s="12">
        <v>0.872</v>
      </c>
      <c r="I20" s="10">
        <v>33</v>
      </c>
      <c r="J20" s="10"/>
      <c r="K20" s="10"/>
      <c r="L20" s="10"/>
      <c r="M20" s="10"/>
      <c r="N20" s="10"/>
      <c r="O20" s="10">
        <v>0</v>
      </c>
      <c r="P20" s="10" t="s">
        <v>422</v>
      </c>
      <c r="Q20" s="24">
        <v>160</v>
      </c>
      <c r="R20" s="10">
        <v>-167.5</v>
      </c>
      <c r="S20" s="10">
        <v>-167.5</v>
      </c>
      <c r="T20" s="10"/>
      <c r="U20" s="10">
        <v>0</v>
      </c>
      <c r="V20" s="10">
        <v>0</v>
      </c>
      <c r="W20" s="10"/>
      <c r="X20" s="10"/>
      <c r="Y20" s="10"/>
      <c r="Z20" s="10"/>
      <c r="AA20" s="10">
        <v>0</v>
      </c>
      <c r="AB20" s="13">
        <v>160</v>
      </c>
      <c r="AC20" s="24">
        <v>282.5</v>
      </c>
      <c r="AD20" s="24">
        <v>305</v>
      </c>
      <c r="AE20" s="28">
        <v>-310</v>
      </c>
      <c r="AF20" s="32"/>
      <c r="AG20" s="47">
        <v>305</v>
      </c>
      <c r="AH20" s="47">
        <f t="shared" si="0"/>
        <v>465</v>
      </c>
      <c r="AI20" s="31">
        <f t="shared" si="1"/>
        <v>405.48</v>
      </c>
      <c r="AJ20" s="31">
        <f>TRANSPOSE(AI20)</f>
        <v>405.48</v>
      </c>
      <c r="AK20" s="36" t="s">
        <v>489</v>
      </c>
      <c r="AL20" s="36"/>
      <c r="AM20" s="43" t="s">
        <v>384</v>
      </c>
    </row>
    <row r="21" spans="1:39" s="9" customFormat="1" ht="11.25" x14ac:dyDescent="0.2">
      <c r="B21" s="10"/>
      <c r="C21" s="11" t="s">
        <v>407</v>
      </c>
      <c r="D21" s="10">
        <v>47</v>
      </c>
      <c r="E21" s="10" t="s">
        <v>318</v>
      </c>
      <c r="F21" s="10">
        <v>114</v>
      </c>
      <c r="G21" s="10">
        <v>125</v>
      </c>
      <c r="H21" s="12">
        <v>0.875</v>
      </c>
      <c r="I21" s="10">
        <v>17</v>
      </c>
      <c r="J21" s="10"/>
      <c r="K21" s="10"/>
      <c r="L21" s="10"/>
      <c r="M21" s="10"/>
      <c r="N21" s="10"/>
      <c r="O21" s="10">
        <v>0</v>
      </c>
      <c r="P21" s="10" t="s">
        <v>560</v>
      </c>
      <c r="Q21" s="10">
        <v>145</v>
      </c>
      <c r="R21" s="10">
        <v>157.5</v>
      </c>
      <c r="S21" s="10">
        <v>-165</v>
      </c>
      <c r="T21" s="10"/>
      <c r="U21" s="10">
        <v>157.5</v>
      </c>
      <c r="V21" s="10">
        <v>0</v>
      </c>
      <c r="W21" s="10"/>
      <c r="X21" s="10"/>
      <c r="Y21" s="10"/>
      <c r="Z21" s="10"/>
      <c r="AA21" s="10">
        <v>0</v>
      </c>
      <c r="AB21" s="13">
        <v>157.5</v>
      </c>
      <c r="AC21" s="24">
        <v>185</v>
      </c>
      <c r="AD21" s="24">
        <v>192.5</v>
      </c>
      <c r="AE21" s="10">
        <v>-200</v>
      </c>
      <c r="AF21" s="32"/>
      <c r="AG21" s="47">
        <v>192.5</v>
      </c>
      <c r="AH21" s="47">
        <f t="shared" si="0"/>
        <v>350</v>
      </c>
      <c r="AI21" s="31">
        <f t="shared" si="1"/>
        <v>306.25</v>
      </c>
      <c r="AJ21" s="50">
        <f>SUM(AI21*1.082)</f>
        <v>331.36250000000001</v>
      </c>
      <c r="AK21" s="36" t="s">
        <v>666</v>
      </c>
      <c r="AL21" s="36"/>
      <c r="AM21" s="43" t="s">
        <v>384</v>
      </c>
    </row>
    <row r="22" spans="1:39" s="9" customFormat="1" ht="14.25" customHeight="1" x14ac:dyDescent="0.2">
      <c r="B22" s="10"/>
      <c r="C22" s="11" t="s">
        <v>602</v>
      </c>
      <c r="D22" s="10"/>
      <c r="E22" s="10" t="s">
        <v>322</v>
      </c>
      <c r="F22" s="10">
        <v>172.1</v>
      </c>
      <c r="G22" s="10" t="s">
        <v>30</v>
      </c>
      <c r="H22" s="12">
        <v>0.81699999999999995</v>
      </c>
      <c r="I22" s="10">
        <v>41</v>
      </c>
      <c r="J22" s="10"/>
      <c r="K22" s="10"/>
      <c r="L22" s="10"/>
      <c r="M22" s="10"/>
      <c r="N22" s="10"/>
      <c r="O22" s="10">
        <v>0</v>
      </c>
      <c r="P22" s="10"/>
      <c r="Q22" s="10">
        <v>280</v>
      </c>
      <c r="R22" s="10">
        <v>300</v>
      </c>
      <c r="S22" s="10">
        <v>315</v>
      </c>
      <c r="T22" s="10"/>
      <c r="U22" s="10">
        <v>315</v>
      </c>
      <c r="V22" s="10">
        <v>0</v>
      </c>
      <c r="W22" s="10"/>
      <c r="X22" s="10"/>
      <c r="Y22" s="10"/>
      <c r="Z22" s="10"/>
      <c r="AA22" s="10">
        <v>0</v>
      </c>
      <c r="AB22" s="13">
        <v>315</v>
      </c>
      <c r="AC22" s="24">
        <v>370</v>
      </c>
      <c r="AD22" s="24">
        <v>390</v>
      </c>
      <c r="AE22" s="15"/>
      <c r="AF22" s="32"/>
      <c r="AG22" s="47">
        <v>390</v>
      </c>
      <c r="AH22" s="47">
        <f t="shared" si="0"/>
        <v>705</v>
      </c>
      <c r="AI22" s="31">
        <f t="shared" si="1"/>
        <v>575.98500000000001</v>
      </c>
      <c r="AJ22" s="31">
        <f>TRANSPOSE(AI22)</f>
        <v>575.98500000000001</v>
      </c>
      <c r="AK22" s="36" t="s">
        <v>493</v>
      </c>
      <c r="AL22" s="36" t="s">
        <v>334</v>
      </c>
      <c r="AM22" s="43" t="s">
        <v>384</v>
      </c>
    </row>
    <row r="23" spans="1:39" x14ac:dyDescent="0.25">
      <c r="C23" s="11" t="s">
        <v>623</v>
      </c>
      <c r="D23" s="10">
        <v>37</v>
      </c>
      <c r="E23" s="10" t="s">
        <v>322</v>
      </c>
      <c r="F23" s="10">
        <v>140</v>
      </c>
      <c r="G23" s="10">
        <v>140</v>
      </c>
      <c r="H23" s="12">
        <v>0.84</v>
      </c>
      <c r="I23" s="25"/>
      <c r="J23" s="25"/>
      <c r="K23" s="25"/>
      <c r="L23" s="25"/>
      <c r="M23" s="25"/>
      <c r="N23" s="25"/>
      <c r="O23" s="25"/>
      <c r="P23" s="25"/>
      <c r="Q23" s="24">
        <v>180</v>
      </c>
      <c r="R23" s="24">
        <v>200</v>
      </c>
      <c r="S23" s="24">
        <v>220</v>
      </c>
      <c r="T23" s="25"/>
      <c r="U23" s="25"/>
      <c r="V23" s="25"/>
      <c r="W23" s="25"/>
      <c r="X23" s="25"/>
      <c r="Y23" s="25"/>
      <c r="Z23" s="25"/>
      <c r="AA23" s="25"/>
      <c r="AB23" s="13">
        <v>220</v>
      </c>
      <c r="AC23" s="24">
        <v>250</v>
      </c>
      <c r="AD23" s="24">
        <v>300</v>
      </c>
      <c r="AE23" s="25"/>
      <c r="AF23" s="25"/>
      <c r="AG23" s="47">
        <v>300</v>
      </c>
      <c r="AH23" s="47">
        <f t="shared" si="0"/>
        <v>520</v>
      </c>
      <c r="AI23" s="31">
        <f t="shared" si="1"/>
        <v>436.8</v>
      </c>
      <c r="AJ23" s="31">
        <f>TRANSPOSE(AI23)</f>
        <v>436.8</v>
      </c>
      <c r="AK23" s="36" t="s">
        <v>491</v>
      </c>
      <c r="AL23" s="25"/>
      <c r="AM23" s="25"/>
    </row>
    <row r="24" spans="1:39" x14ac:dyDescent="0.25"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41"/>
      <c r="AH24" s="25"/>
      <c r="AI24" s="25"/>
      <c r="AJ24" s="25"/>
      <c r="AK24" s="25"/>
      <c r="AL24" s="25"/>
      <c r="AM24" s="25"/>
    </row>
    <row r="25" spans="1:39" x14ac:dyDescent="0.25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41"/>
      <c r="AH25" s="25"/>
      <c r="AI25" s="25"/>
      <c r="AJ25" s="25"/>
      <c r="AK25" s="25"/>
      <c r="AL25" s="25"/>
      <c r="AM25" s="25"/>
    </row>
    <row r="26" spans="1:39" x14ac:dyDescent="0.25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41"/>
      <c r="AH26" s="25"/>
      <c r="AI26" s="25"/>
      <c r="AJ26" s="25"/>
      <c r="AK26" s="25"/>
      <c r="AL26" s="25"/>
      <c r="AM26" s="25"/>
    </row>
    <row r="27" spans="1:39" x14ac:dyDescent="0.25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41"/>
      <c r="AH27" s="25"/>
      <c r="AI27" s="25"/>
      <c r="AJ27" s="25"/>
      <c r="AK27" s="25"/>
      <c r="AL27" s="25"/>
      <c r="AM27" s="25"/>
    </row>
    <row r="28" spans="1:39" x14ac:dyDescent="0.25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41"/>
      <c r="AH28" s="25"/>
      <c r="AI28" s="25"/>
      <c r="AJ28" s="25"/>
      <c r="AK28" s="25"/>
      <c r="AL28" s="25"/>
      <c r="AM28" s="25"/>
    </row>
    <row r="29" spans="1:39" x14ac:dyDescent="0.25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41"/>
      <c r="AH29" s="25"/>
      <c r="AI29" s="25"/>
      <c r="AJ29" s="25"/>
      <c r="AK29" s="25"/>
      <c r="AL29" s="25"/>
      <c r="AM29" s="25"/>
    </row>
    <row r="30" spans="1:39" x14ac:dyDescent="0.25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41"/>
      <c r="AH30" s="25"/>
      <c r="AI30" s="25"/>
      <c r="AJ30" s="25"/>
      <c r="AK30" s="25"/>
      <c r="AL30" s="25"/>
      <c r="AM30" s="25"/>
    </row>
    <row r="31" spans="1:39" x14ac:dyDescent="0.25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41"/>
      <c r="AH31" s="25"/>
      <c r="AI31" s="25"/>
      <c r="AJ31" s="25"/>
      <c r="AK31" s="25"/>
      <c r="AL31" s="25"/>
      <c r="AM31" s="25"/>
    </row>
    <row r="32" spans="1:39" x14ac:dyDescent="0.25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</row>
  </sheetData>
  <sheetProtection password="BDA8" sheet="1" objects="1" scenarios="1" selectLockedCells="1" selectUnlockedCells="1"/>
  <sortState ref="A2:AM32">
    <sortCondition ref="G1"/>
  </sortState>
  <conditionalFormatting sqref="W1:Y1 K1:S1 N2:P9 T1:V9 Z1:AB9">
    <cfRule type="cellIs" dxfId="212" priority="149" stopIfTrue="1" operator="lessThan">
      <formula>0</formula>
    </cfRule>
  </conditionalFormatting>
  <conditionalFormatting sqref="AC1:AH1">
    <cfRule type="cellIs" dxfId="211" priority="147" stopIfTrue="1" operator="lessThan">
      <formula>0</formula>
    </cfRule>
  </conditionalFormatting>
  <conditionalFormatting sqref="Q2:S3">
    <cfRule type="cellIs" dxfId="210" priority="179" stopIfTrue="1" operator="lessThan">
      <formula>0</formula>
    </cfRule>
  </conditionalFormatting>
  <conditionalFormatting sqref="K2:M3">
    <cfRule type="cellIs" dxfId="209" priority="181" stopIfTrue="1" operator="lessThan">
      <formula>0</formula>
    </cfRule>
  </conditionalFormatting>
  <conditionalFormatting sqref="W2:Y3">
    <cfRule type="cellIs" dxfId="208" priority="183" stopIfTrue="1" operator="lessThan">
      <formula>0</formula>
    </cfRule>
  </conditionalFormatting>
  <conditionalFormatting sqref="Q4:S4">
    <cfRule type="cellIs" dxfId="207" priority="193" stopIfTrue="1" operator="lessThan">
      <formula>0</formula>
    </cfRule>
  </conditionalFormatting>
  <conditionalFormatting sqref="K4:M4">
    <cfRule type="cellIs" dxfId="206" priority="197" stopIfTrue="1" operator="lessThan">
      <formula>0</formula>
    </cfRule>
  </conditionalFormatting>
  <conditionalFormatting sqref="W4:Y4">
    <cfRule type="cellIs" dxfId="205" priority="201" stopIfTrue="1" operator="lessThan">
      <formula>0</formula>
    </cfRule>
  </conditionalFormatting>
  <conditionalFormatting sqref="Q5:S5">
    <cfRule type="cellIs" dxfId="204" priority="217" stopIfTrue="1" operator="lessThan">
      <formula>0</formula>
    </cfRule>
  </conditionalFormatting>
  <conditionalFormatting sqref="K5:M5">
    <cfRule type="cellIs" dxfId="203" priority="221" stopIfTrue="1" operator="lessThan">
      <formula>0</formula>
    </cfRule>
  </conditionalFormatting>
  <conditionalFormatting sqref="W5:Y5">
    <cfRule type="cellIs" dxfId="202" priority="225" stopIfTrue="1" operator="lessThan">
      <formula>0</formula>
    </cfRule>
  </conditionalFormatting>
  <conditionalFormatting sqref="Q6:S6">
    <cfRule type="cellIs" dxfId="201" priority="247" stopIfTrue="1" operator="lessThan">
      <formula>0</formula>
    </cfRule>
  </conditionalFormatting>
  <conditionalFormatting sqref="K6:M6">
    <cfRule type="cellIs" dxfId="200" priority="251" stopIfTrue="1" operator="lessThan">
      <formula>0</formula>
    </cfRule>
  </conditionalFormatting>
  <conditionalFormatting sqref="W6:Y6">
    <cfRule type="cellIs" dxfId="199" priority="255" stopIfTrue="1" operator="lessThan">
      <formula>0</formula>
    </cfRule>
  </conditionalFormatting>
  <conditionalFormatting sqref="Q7:S7">
    <cfRule type="cellIs" dxfId="198" priority="283" stopIfTrue="1" operator="lessThan">
      <formula>0</formula>
    </cfRule>
  </conditionalFormatting>
  <conditionalFormatting sqref="K7:M7">
    <cfRule type="cellIs" dxfId="197" priority="287" stopIfTrue="1" operator="lessThan">
      <formula>0</formula>
    </cfRule>
  </conditionalFormatting>
  <conditionalFormatting sqref="W7:Y7">
    <cfRule type="cellIs" dxfId="196" priority="291" stopIfTrue="1" operator="lessThan">
      <formula>0</formula>
    </cfRule>
  </conditionalFormatting>
  <conditionalFormatting sqref="Q9:S9 Q8:R8">
    <cfRule type="cellIs" dxfId="195" priority="325" stopIfTrue="1" operator="lessThan">
      <formula>0</formula>
    </cfRule>
  </conditionalFormatting>
  <conditionalFormatting sqref="K8:M9">
    <cfRule type="cellIs" dxfId="194" priority="329" stopIfTrue="1" operator="lessThan">
      <formula>0</formula>
    </cfRule>
  </conditionalFormatting>
  <conditionalFormatting sqref="W8:Y9">
    <cfRule type="cellIs" dxfId="193" priority="333" stopIfTrue="1" operator="lessThan">
      <formula>0</formula>
    </cfRule>
  </conditionalFormatting>
  <conditionalFormatting sqref="AF2">
    <cfRule type="cellIs" dxfId="192" priority="144" stopIfTrue="1" operator="lessThan">
      <formula>0</formula>
    </cfRule>
  </conditionalFormatting>
  <conditionalFormatting sqref="AC2:AE2">
    <cfRule type="cellIs" dxfId="191" priority="145" stopIfTrue="1" operator="lessThan">
      <formula>0</formula>
    </cfRule>
    <cfRule type="expression" dxfId="190" priority="146" stopIfTrue="1">
      <formula>AND(AC2&gt;0,AC2&lt;=$AA2)</formula>
    </cfRule>
  </conditionalFormatting>
  <conditionalFormatting sqref="AF3">
    <cfRule type="cellIs" dxfId="189" priority="141" stopIfTrue="1" operator="lessThan">
      <formula>0</formula>
    </cfRule>
  </conditionalFormatting>
  <conditionalFormatting sqref="AC3:AE3">
    <cfRule type="cellIs" dxfId="188" priority="142" stopIfTrue="1" operator="lessThan">
      <formula>0</formula>
    </cfRule>
    <cfRule type="expression" dxfId="187" priority="143" stopIfTrue="1">
      <formula>AND(AC3&gt;0,AC3&lt;=$AA3)</formula>
    </cfRule>
  </conditionalFormatting>
  <conditionalFormatting sqref="AC4:AE4">
    <cfRule type="cellIs" dxfId="186" priority="139" stopIfTrue="1" operator="lessThan">
      <formula>0</formula>
    </cfRule>
    <cfRule type="expression" dxfId="185" priority="140" stopIfTrue="1">
      <formula>AND(AC4&gt;0,AC4&lt;=$AA4)</formula>
    </cfRule>
  </conditionalFormatting>
  <conditionalFormatting sqref="AC5:AE5">
    <cfRule type="cellIs" dxfId="184" priority="137" stopIfTrue="1" operator="lessThan">
      <formula>0</formula>
    </cfRule>
    <cfRule type="expression" dxfId="183" priority="138" stopIfTrue="1">
      <formula>AND(AC5&gt;0,AC5&lt;=$AA5)</formula>
    </cfRule>
  </conditionalFormatting>
  <conditionalFormatting sqref="AF6">
    <cfRule type="cellIs" dxfId="182" priority="134" stopIfTrue="1" operator="lessThan">
      <formula>0</formula>
    </cfRule>
  </conditionalFormatting>
  <conditionalFormatting sqref="AC6:AE6">
    <cfRule type="cellIs" dxfId="181" priority="135" stopIfTrue="1" operator="lessThan">
      <formula>0</formula>
    </cfRule>
    <cfRule type="expression" dxfId="180" priority="136" stopIfTrue="1">
      <formula>AND(AC6&gt;0,AC6&lt;=$AA6)</formula>
    </cfRule>
  </conditionalFormatting>
  <conditionalFormatting sqref="AC7:AE7">
    <cfRule type="cellIs" dxfId="179" priority="132" stopIfTrue="1" operator="lessThan">
      <formula>0</formula>
    </cfRule>
    <cfRule type="expression" dxfId="178" priority="133" stopIfTrue="1">
      <formula>AND(AC7&gt;0,AC7&lt;=$AA7)</formula>
    </cfRule>
  </conditionalFormatting>
  <conditionalFormatting sqref="AC8:AE8">
    <cfRule type="cellIs" dxfId="177" priority="130" stopIfTrue="1" operator="lessThan">
      <formula>0</formula>
    </cfRule>
    <cfRule type="expression" dxfId="176" priority="131" stopIfTrue="1">
      <formula>AND(AC8&gt;0,AC8&lt;=$AA8)</formula>
    </cfRule>
  </conditionalFormatting>
  <conditionalFormatting sqref="AC9:AE9">
    <cfRule type="cellIs" dxfId="175" priority="128" stopIfTrue="1" operator="lessThan">
      <formula>0</formula>
    </cfRule>
    <cfRule type="expression" dxfId="174" priority="129" stopIfTrue="1">
      <formula>AND(AC9&gt;0,AC9&lt;=$AA9)</formula>
    </cfRule>
  </conditionalFormatting>
  <conditionalFormatting sqref="N10:P10 T10:V10 Z10:AB10">
    <cfRule type="cellIs" dxfId="173" priority="121" stopIfTrue="1" operator="lessThan">
      <formula>0</formula>
    </cfRule>
  </conditionalFormatting>
  <conditionalFormatting sqref="R10:S10">
    <cfRule type="cellIs" dxfId="172" priority="122" stopIfTrue="1" operator="lessThan">
      <formula>0</formula>
    </cfRule>
    <cfRule type="expression" dxfId="171" priority="123" stopIfTrue="1">
      <formula>AND(R10&gt;0,R10&lt;=$U10)</formula>
    </cfRule>
  </conditionalFormatting>
  <conditionalFormatting sqref="M10">
    <cfRule type="cellIs" dxfId="170" priority="124" stopIfTrue="1" operator="lessThan">
      <formula>0</formula>
    </cfRule>
    <cfRule type="expression" dxfId="169" priority="125" stopIfTrue="1">
      <formula>AND(M10&gt;0,M10&lt;=$O10)</formula>
    </cfRule>
  </conditionalFormatting>
  <conditionalFormatting sqref="W10:Y10">
    <cfRule type="cellIs" dxfId="168" priority="126" stopIfTrue="1" operator="lessThan">
      <formula>0</formula>
    </cfRule>
    <cfRule type="expression" dxfId="167" priority="127" stopIfTrue="1">
      <formula>AND(W10&gt;0,W10&lt;=$AA10)</formula>
    </cfRule>
  </conditionalFormatting>
  <conditionalFormatting sqref="K10:L10">
    <cfRule type="cellIs" dxfId="166" priority="117" stopIfTrue="1" operator="lessThan">
      <formula>0</formula>
    </cfRule>
    <cfRule type="expression" dxfId="165" priority="118" stopIfTrue="1">
      <formula>AND(K10&gt;0,K10&lt;=$O10)</formula>
    </cfRule>
  </conditionalFormatting>
  <conditionalFormatting sqref="Q10">
    <cfRule type="cellIs" dxfId="164" priority="119" stopIfTrue="1" operator="lessThan">
      <formula>0</formula>
    </cfRule>
    <cfRule type="expression" dxfId="163" priority="120" stopIfTrue="1">
      <formula>AND(Q10&gt;0,Q10&lt;=$U10)</formula>
    </cfRule>
  </conditionalFormatting>
  <conditionalFormatting sqref="N11:P11 T11:V11 Z11:AB11">
    <cfRule type="cellIs" dxfId="162" priority="110" stopIfTrue="1" operator="lessThan">
      <formula>0</formula>
    </cfRule>
  </conditionalFormatting>
  <conditionalFormatting sqref="Q11:S11">
    <cfRule type="cellIs" dxfId="161" priority="111" stopIfTrue="1" operator="lessThan">
      <formula>0</formula>
    </cfRule>
    <cfRule type="expression" dxfId="160" priority="112" stopIfTrue="1">
      <formula>AND(Q11&gt;0,Q11&lt;=$U11)</formula>
    </cfRule>
  </conditionalFormatting>
  <conditionalFormatting sqref="K11:M11">
    <cfRule type="cellIs" dxfId="159" priority="113" stopIfTrue="1" operator="lessThan">
      <formula>0</formula>
    </cfRule>
    <cfRule type="expression" dxfId="158" priority="114" stopIfTrue="1">
      <formula>AND(K11&gt;0,K11&lt;=$O11)</formula>
    </cfRule>
  </conditionalFormatting>
  <conditionalFormatting sqref="W11:Y11">
    <cfRule type="cellIs" dxfId="157" priority="115" stopIfTrue="1" operator="lessThan">
      <formula>0</formula>
    </cfRule>
    <cfRule type="expression" dxfId="156" priority="116" stopIfTrue="1">
      <formula>AND(W11&gt;0,W11&lt;=$AA11)</formula>
    </cfRule>
  </conditionalFormatting>
  <conditionalFormatting sqref="N12:P12 T12:V12 Z12:AB12">
    <cfRule type="cellIs" dxfId="155" priority="103" stopIfTrue="1" operator="lessThan">
      <formula>0</formula>
    </cfRule>
  </conditionalFormatting>
  <conditionalFormatting sqref="Q12:S12">
    <cfRule type="cellIs" dxfId="154" priority="104" stopIfTrue="1" operator="lessThan">
      <formula>0</formula>
    </cfRule>
    <cfRule type="expression" dxfId="153" priority="105" stopIfTrue="1">
      <formula>AND(Q12&gt;0,Q12&lt;=$U12)</formula>
    </cfRule>
  </conditionalFormatting>
  <conditionalFormatting sqref="K12:M12">
    <cfRule type="cellIs" dxfId="152" priority="106" stopIfTrue="1" operator="lessThan">
      <formula>0</formula>
    </cfRule>
    <cfRule type="expression" dxfId="151" priority="107" stopIfTrue="1">
      <formula>AND(K12&gt;0,K12&lt;=$O12)</formula>
    </cfRule>
  </conditionalFormatting>
  <conditionalFormatting sqref="W12:Y12">
    <cfRule type="cellIs" dxfId="150" priority="108" stopIfTrue="1" operator="lessThan">
      <formula>0</formula>
    </cfRule>
    <cfRule type="expression" dxfId="149" priority="109" stopIfTrue="1">
      <formula>AND(W12&gt;0,W12&lt;=$AA12)</formula>
    </cfRule>
  </conditionalFormatting>
  <conditionalFormatting sqref="N13:P13 T13:V13 Z13:AB13">
    <cfRule type="cellIs" dxfId="148" priority="96" stopIfTrue="1" operator="lessThan">
      <formula>0</formula>
    </cfRule>
  </conditionalFormatting>
  <conditionalFormatting sqref="Q13:S13">
    <cfRule type="cellIs" dxfId="147" priority="97" stopIfTrue="1" operator="lessThan">
      <formula>0</formula>
    </cfRule>
    <cfRule type="expression" dxfId="146" priority="98" stopIfTrue="1">
      <formula>AND(Q13&gt;0,Q13&lt;=$U13)</formula>
    </cfRule>
  </conditionalFormatting>
  <conditionalFormatting sqref="K13:M13">
    <cfRule type="cellIs" dxfId="145" priority="99" stopIfTrue="1" operator="lessThan">
      <formula>0</formula>
    </cfRule>
    <cfRule type="expression" dxfId="144" priority="100" stopIfTrue="1">
      <formula>AND(K13&gt;0,K13&lt;=$O13)</formula>
    </cfRule>
  </conditionalFormatting>
  <conditionalFormatting sqref="W13:Y13">
    <cfRule type="cellIs" dxfId="143" priority="101" stopIfTrue="1" operator="lessThan">
      <formula>0</formula>
    </cfRule>
    <cfRule type="expression" dxfId="142" priority="102" stopIfTrue="1">
      <formula>AND(W13&gt;0,W13&lt;=$AA13)</formula>
    </cfRule>
  </conditionalFormatting>
  <conditionalFormatting sqref="AC14:AE14">
    <cfRule type="cellIs" dxfId="141" priority="57" stopIfTrue="1" operator="lessThan">
      <formula>0</formula>
    </cfRule>
    <cfRule type="expression" dxfId="140" priority="58" stopIfTrue="1">
      <formula>AND(AC14&gt;0,AC14&lt;=$AA14)</formula>
    </cfRule>
  </conditionalFormatting>
  <conditionalFormatting sqref="N14:P16 T14:V16 Z14:AB16 AB19">
    <cfRule type="cellIs" dxfId="139" priority="89" stopIfTrue="1" operator="lessThan">
      <formula>0</formula>
    </cfRule>
  </conditionalFormatting>
  <conditionalFormatting sqref="Q14:S16">
    <cfRule type="cellIs" dxfId="138" priority="90" stopIfTrue="1" operator="lessThan">
      <formula>0</formula>
    </cfRule>
    <cfRule type="expression" dxfId="137" priority="91" stopIfTrue="1">
      <formula>AND(Q14&gt;0,Q14&lt;=$U14)</formula>
    </cfRule>
  </conditionalFormatting>
  <conditionalFormatting sqref="K14:M16">
    <cfRule type="cellIs" dxfId="136" priority="92" stopIfTrue="1" operator="lessThan">
      <formula>0</formula>
    </cfRule>
    <cfRule type="expression" dxfId="135" priority="93" stopIfTrue="1">
      <formula>AND(K14&gt;0,K14&lt;=$O14)</formula>
    </cfRule>
  </conditionalFormatting>
  <conditionalFormatting sqref="W14:Y16">
    <cfRule type="cellIs" dxfId="134" priority="94" stopIfTrue="1" operator="lessThan">
      <formula>0</formula>
    </cfRule>
    <cfRule type="expression" dxfId="133" priority="95" stopIfTrue="1">
      <formula>AND(W14&gt;0,W14&lt;=$AA14)</formula>
    </cfRule>
  </conditionalFormatting>
  <conditionalFormatting sqref="N17:P17 Z17:AB17 T17:V17">
    <cfRule type="cellIs" dxfId="132" priority="75" stopIfTrue="1" operator="lessThan">
      <formula>0</formula>
    </cfRule>
  </conditionalFormatting>
  <conditionalFormatting sqref="R17:S17">
    <cfRule type="cellIs" dxfId="131" priority="76" stopIfTrue="1" operator="lessThan">
      <formula>0</formula>
    </cfRule>
    <cfRule type="expression" dxfId="130" priority="77" stopIfTrue="1">
      <formula>AND(R17&gt;0,R17&lt;=$U17)</formula>
    </cfRule>
  </conditionalFormatting>
  <conditionalFormatting sqref="K17:M17">
    <cfRule type="cellIs" dxfId="129" priority="78" stopIfTrue="1" operator="lessThan">
      <formula>0</formula>
    </cfRule>
    <cfRule type="expression" dxfId="128" priority="79" stopIfTrue="1">
      <formula>AND(K17&gt;0,K17&lt;=$O17)</formula>
    </cfRule>
  </conditionalFormatting>
  <conditionalFormatting sqref="W17:Y17">
    <cfRule type="cellIs" dxfId="127" priority="80" stopIfTrue="1" operator="lessThan">
      <formula>0</formula>
    </cfRule>
    <cfRule type="expression" dxfId="126" priority="81" stopIfTrue="1">
      <formula>AND(W17&gt;0,W17&lt;=$AA17)</formula>
    </cfRule>
  </conditionalFormatting>
  <conditionalFormatting sqref="N18:P18 Z18:AB18 T18:V18">
    <cfRule type="cellIs" dxfId="125" priority="68" stopIfTrue="1" operator="lessThan">
      <formula>0</formula>
    </cfRule>
  </conditionalFormatting>
  <conditionalFormatting sqref="Q18:S18">
    <cfRule type="cellIs" dxfId="124" priority="69" stopIfTrue="1" operator="lessThan">
      <formula>0</formula>
    </cfRule>
    <cfRule type="expression" dxfId="123" priority="70" stopIfTrue="1">
      <formula>AND(Q18&gt;0,Q18&lt;=$U18)</formula>
    </cfRule>
  </conditionalFormatting>
  <conditionalFormatting sqref="K18:M18">
    <cfRule type="cellIs" dxfId="122" priority="71" stopIfTrue="1" operator="lessThan">
      <formula>0</formula>
    </cfRule>
    <cfRule type="expression" dxfId="121" priority="72" stopIfTrue="1">
      <formula>AND(K18&gt;0,K18&lt;=$O18)</formula>
    </cfRule>
  </conditionalFormatting>
  <conditionalFormatting sqref="W18:Y18">
    <cfRule type="cellIs" dxfId="120" priority="73" stopIfTrue="1" operator="lessThan">
      <formula>0</formula>
    </cfRule>
    <cfRule type="expression" dxfId="119" priority="74" stopIfTrue="1">
      <formula>AND(W18&gt;0,W18&lt;=$AA18)</formula>
    </cfRule>
  </conditionalFormatting>
  <conditionalFormatting sqref="AC10:AE10">
    <cfRule type="cellIs" dxfId="118" priority="66" stopIfTrue="1" operator="lessThan">
      <formula>0</formula>
    </cfRule>
    <cfRule type="expression" dxfId="117" priority="67" stopIfTrue="1">
      <formula>AND(AC10&gt;0,AC10&lt;=$AA10)</formula>
    </cfRule>
  </conditionalFormatting>
  <conditionalFormatting sqref="AC11:AE11">
    <cfRule type="cellIs" dxfId="116" priority="64" stopIfTrue="1" operator="lessThan">
      <formula>0</formula>
    </cfRule>
    <cfRule type="expression" dxfId="115" priority="65" stopIfTrue="1">
      <formula>AND(AC11&gt;0,AC11&lt;=$AA11)</formula>
    </cfRule>
  </conditionalFormatting>
  <conditionalFormatting sqref="AC12:AD12">
    <cfRule type="cellIs" dxfId="114" priority="62" stopIfTrue="1" operator="lessThan">
      <formula>0</formula>
    </cfRule>
    <cfRule type="expression" dxfId="113" priority="63" stopIfTrue="1">
      <formula>AND(AC12&gt;0,AC12&lt;=$AA12)</formula>
    </cfRule>
  </conditionalFormatting>
  <conditionalFormatting sqref="AC13:AE13">
    <cfRule type="cellIs" dxfId="112" priority="60" stopIfTrue="1" operator="lessThan">
      <formula>0</formula>
    </cfRule>
    <cfRule type="expression" dxfId="111" priority="61" stopIfTrue="1">
      <formula>AND(AC13&gt;0,AC13&lt;=$AA13)</formula>
    </cfRule>
  </conditionalFormatting>
  <conditionalFormatting sqref="AC15:AE15">
    <cfRule type="cellIs" dxfId="110" priority="55" stopIfTrue="1" operator="lessThan">
      <formula>0</formula>
    </cfRule>
    <cfRule type="expression" dxfId="109" priority="56" stopIfTrue="1">
      <formula>AND(AC15&gt;0,AC15&lt;=$AA15)</formula>
    </cfRule>
  </conditionalFormatting>
  <conditionalFormatting sqref="AC17:AE17">
    <cfRule type="cellIs" dxfId="108" priority="53" stopIfTrue="1" operator="lessThan">
      <formula>0</formula>
    </cfRule>
    <cfRule type="expression" dxfId="107" priority="54" stopIfTrue="1">
      <formula>AND(AC17&gt;0,AC17&lt;=$AA17)</formula>
    </cfRule>
  </conditionalFormatting>
  <conditionalFormatting sqref="AC18:AE18">
    <cfRule type="cellIs" dxfId="106" priority="51" stopIfTrue="1" operator="lessThan">
      <formula>0</formula>
    </cfRule>
    <cfRule type="expression" dxfId="105" priority="52" stopIfTrue="1">
      <formula>AND(AC18&gt;0,AC18&lt;=$AA18)</formula>
    </cfRule>
  </conditionalFormatting>
  <conditionalFormatting sqref="AC16:AE16">
    <cfRule type="cellIs" dxfId="104" priority="49" stopIfTrue="1" operator="lessThan">
      <formula>0</formula>
    </cfRule>
    <cfRule type="expression" dxfId="103" priority="50" stopIfTrue="1">
      <formula>AND(AC16&gt;0,AC16&lt;=$AA16)</formula>
    </cfRule>
  </conditionalFormatting>
  <conditionalFormatting sqref="N19:P19">
    <cfRule type="cellIs" dxfId="102" priority="44" stopIfTrue="1" operator="lessThan">
      <formula>0</formula>
    </cfRule>
  </conditionalFormatting>
  <conditionalFormatting sqref="Q19:S19">
    <cfRule type="cellIs" dxfId="101" priority="45" stopIfTrue="1" operator="lessThan">
      <formula>0</formula>
    </cfRule>
    <cfRule type="expression" dxfId="100" priority="46" stopIfTrue="1">
      <formula>AND(Q19&gt;0,Q19&lt;=$U19)</formula>
    </cfRule>
  </conditionalFormatting>
  <conditionalFormatting sqref="K19:M19">
    <cfRule type="cellIs" dxfId="99" priority="47" stopIfTrue="1" operator="lessThan">
      <formula>0</formula>
    </cfRule>
    <cfRule type="expression" dxfId="98" priority="48" stopIfTrue="1">
      <formula>AND(K19&gt;0,K19&lt;=$O19)</formula>
    </cfRule>
  </conditionalFormatting>
  <conditionalFormatting sqref="AC19:AE19">
    <cfRule type="cellIs" dxfId="97" priority="42" stopIfTrue="1" operator="lessThan">
      <formula>0</formula>
    </cfRule>
    <cfRule type="expression" dxfId="96" priority="43" stopIfTrue="1">
      <formula>AND(AC19&gt;0,AC19&lt;=$AA19)</formula>
    </cfRule>
  </conditionalFormatting>
  <conditionalFormatting sqref="N20:P20 Z20:AB20 T20:V20">
    <cfRule type="cellIs" dxfId="95" priority="35" stopIfTrue="1" operator="lessThan">
      <formula>0</formula>
    </cfRule>
  </conditionalFormatting>
  <conditionalFormatting sqref="Q20:S20">
    <cfRule type="cellIs" dxfId="94" priority="36" stopIfTrue="1" operator="lessThan">
      <formula>0</formula>
    </cfRule>
    <cfRule type="expression" dxfId="93" priority="37" stopIfTrue="1">
      <formula>AND(Q20&gt;0,Q20&lt;=$U20)</formula>
    </cfRule>
  </conditionalFormatting>
  <conditionalFormatting sqref="K20:M20">
    <cfRule type="cellIs" dxfId="92" priority="38" stopIfTrue="1" operator="lessThan">
      <formula>0</formula>
    </cfRule>
    <cfRule type="expression" dxfId="91" priority="39" stopIfTrue="1">
      <formula>AND(K20&gt;0,K20&lt;=$O20)</formula>
    </cfRule>
  </conditionalFormatting>
  <conditionalFormatting sqref="W20:Y20">
    <cfRule type="cellIs" dxfId="90" priority="40" stopIfTrue="1" operator="lessThan">
      <formula>0</formula>
    </cfRule>
    <cfRule type="expression" dxfId="89" priority="41" stopIfTrue="1">
      <formula>AND(W20&gt;0,W20&lt;=$AA20)</formula>
    </cfRule>
  </conditionalFormatting>
  <conditionalFormatting sqref="AC20:AE20">
    <cfRule type="cellIs" dxfId="88" priority="33" stopIfTrue="1" operator="lessThan">
      <formula>0</formula>
    </cfRule>
    <cfRule type="expression" dxfId="87" priority="34" stopIfTrue="1">
      <formula>AND(AC20&gt;0,AC20&lt;=$AA20)</formula>
    </cfRule>
  </conditionalFormatting>
  <conditionalFormatting sqref="AF20">
    <cfRule type="cellIs" dxfId="86" priority="31" stopIfTrue="1" operator="lessThan">
      <formula>0</formula>
    </cfRule>
    <cfRule type="expression" dxfId="85" priority="32" stopIfTrue="1">
      <formula>AND(AF20&gt;0,AF20&lt;=$AA20)</formula>
    </cfRule>
  </conditionalFormatting>
  <conditionalFormatting sqref="T21:V21 N21:P21 Z21:AB21">
    <cfRule type="cellIs" dxfId="84" priority="24" stopIfTrue="1" operator="lessThan">
      <formula>0</formula>
    </cfRule>
  </conditionalFormatting>
  <conditionalFormatting sqref="Q21:S21">
    <cfRule type="cellIs" dxfId="83" priority="25" stopIfTrue="1" operator="lessThan">
      <formula>0</formula>
    </cfRule>
    <cfRule type="expression" dxfId="82" priority="26" stopIfTrue="1">
      <formula>AND(Q21&gt;0,Q21&lt;=$U21)</formula>
    </cfRule>
  </conditionalFormatting>
  <conditionalFormatting sqref="K21:M21">
    <cfRule type="cellIs" dxfId="81" priority="27" stopIfTrue="1" operator="lessThan">
      <formula>0</formula>
    </cfRule>
    <cfRule type="expression" dxfId="80" priority="28" stopIfTrue="1">
      <formula>AND(K21&gt;0,K21&lt;=$O21)</formula>
    </cfRule>
  </conditionalFormatting>
  <conditionalFormatting sqref="W21:Y21">
    <cfRule type="cellIs" dxfId="79" priority="29" stopIfTrue="1" operator="lessThan">
      <formula>0</formula>
    </cfRule>
    <cfRule type="expression" dxfId="78" priority="30" stopIfTrue="1">
      <formula>AND(W21&gt;0,W21&lt;=$AA21)</formula>
    </cfRule>
  </conditionalFormatting>
  <conditionalFormatting sqref="AC21:AE21">
    <cfRule type="cellIs" dxfId="77" priority="22" stopIfTrue="1" operator="lessThan">
      <formula>0</formula>
    </cfRule>
    <cfRule type="expression" dxfId="76" priority="23" stopIfTrue="1">
      <formula>AND(AC21&gt;0,AC21&lt;=$AA21)</formula>
    </cfRule>
  </conditionalFormatting>
  <conditionalFormatting sqref="T22:V22 N22:P22 Z22:AB22">
    <cfRule type="cellIs" dxfId="75" priority="15" stopIfTrue="1" operator="lessThan">
      <formula>0</formula>
    </cfRule>
  </conditionalFormatting>
  <conditionalFormatting sqref="Q22:S22">
    <cfRule type="cellIs" dxfId="74" priority="16" stopIfTrue="1" operator="lessThan">
      <formula>0</formula>
    </cfRule>
    <cfRule type="expression" dxfId="73" priority="17" stopIfTrue="1">
      <formula>AND(Q22&gt;0,Q22&lt;=$U22)</formula>
    </cfRule>
  </conditionalFormatting>
  <conditionalFormatting sqref="K22:M22">
    <cfRule type="cellIs" dxfId="72" priority="18" stopIfTrue="1" operator="lessThan">
      <formula>0</formula>
    </cfRule>
    <cfRule type="expression" dxfId="71" priority="19" stopIfTrue="1">
      <formula>AND(K22&gt;0,K22&lt;=$O22)</formula>
    </cfRule>
  </conditionalFormatting>
  <conditionalFormatting sqref="W22:Y22">
    <cfRule type="cellIs" dxfId="70" priority="20" stopIfTrue="1" operator="lessThan">
      <formula>0</formula>
    </cfRule>
    <cfRule type="expression" dxfId="69" priority="21" stopIfTrue="1">
      <formula>AND(W22&gt;0,W22&lt;=$AA22)</formula>
    </cfRule>
  </conditionalFormatting>
  <conditionalFormatting sqref="AF22">
    <cfRule type="cellIs" dxfId="68" priority="12" stopIfTrue="1" operator="lessThan">
      <formula>0</formula>
    </cfRule>
  </conditionalFormatting>
  <conditionalFormatting sqref="AC22:AE22">
    <cfRule type="cellIs" dxfId="67" priority="13" stopIfTrue="1" operator="lessThan">
      <formula>0</formula>
    </cfRule>
    <cfRule type="expression" dxfId="66" priority="14" stopIfTrue="1">
      <formula>AND(AC22&gt;0,AC22&lt;=$AA22)</formula>
    </cfRule>
  </conditionalFormatting>
  <conditionalFormatting sqref="AC23:AD23">
    <cfRule type="cellIs" dxfId="65" priority="10" stopIfTrue="1" operator="lessThan">
      <formula>0</formula>
    </cfRule>
    <cfRule type="expression" dxfId="64" priority="11" stopIfTrue="1">
      <formula>AND(AC23&gt;0,AC23&lt;=$AA23)</formula>
    </cfRule>
  </conditionalFormatting>
  <conditionalFormatting sqref="Q23">
    <cfRule type="cellIs" dxfId="63" priority="8" stopIfTrue="1" operator="lessThan">
      <formula>0</formula>
    </cfRule>
    <cfRule type="expression" dxfId="62" priority="9" stopIfTrue="1">
      <formula>AND(Q23&gt;0,Q23&lt;=$AA23)</formula>
    </cfRule>
  </conditionalFormatting>
  <conditionalFormatting sqref="R23">
    <cfRule type="cellIs" dxfId="61" priority="6" stopIfTrue="1" operator="lessThan">
      <formula>0</formula>
    </cfRule>
    <cfRule type="expression" dxfId="60" priority="7" stopIfTrue="1">
      <formula>AND(R23&gt;0,R23&lt;=$AA23)</formula>
    </cfRule>
  </conditionalFormatting>
  <conditionalFormatting sqref="S23">
    <cfRule type="cellIs" dxfId="59" priority="4" stopIfTrue="1" operator="lessThan">
      <formula>0</formula>
    </cfRule>
    <cfRule type="expression" dxfId="58" priority="5" stopIfTrue="1">
      <formula>AND(S23&gt;0,S23&lt;=$AA23)</formula>
    </cfRule>
  </conditionalFormatting>
  <conditionalFormatting sqref="AB23">
    <cfRule type="cellIs" dxfId="57" priority="3" stopIfTrue="1" operator="lessThan">
      <formula>0</formula>
    </cfRule>
  </conditionalFormatting>
  <conditionalFormatting sqref="S8">
    <cfRule type="cellIs" dxfId="56" priority="1" stopIfTrue="1" operator="lessThan">
      <formula>0</formula>
    </cfRule>
  </conditionalFormatting>
  <dataValidations disablePrompts="1" count="1">
    <dataValidation allowBlank="1" showInputMessage="1" showErrorMessage="1" prompt="Don't delete this row.  It's OK to hide columns, change width or sort this sheet for easier printing." sqref="B1:AJ1"/>
  </dataValidation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8" stopIfTrue="1" operator="equal" id="{4645FF76-C398-4A5F-8852-9FE0848EA824}">
            <xm:f>'Day 4 - Bench Press'!$B$3</xm:f>
            <x14:dxf>
              <font>
                <strike val="0"/>
                <condense val="0"/>
                <extend val="0"/>
              </font>
              <fill>
                <patternFill>
                  <bgColor indexed="13"/>
                </patternFill>
              </fill>
            </x14:dxf>
          </x14:cfRule>
          <xm:sqref>H1:J1 AI1:AL1</xm:sqref>
        </x14:conditionalFormatting>
        <x14:conditionalFormatting xmlns:xm="http://schemas.microsoft.com/office/excel/2006/main">
          <x14:cfRule type="expression" priority="180" stopIfTrue="1" id="{2BFEA0EB-6C2B-4665-8A8E-C3CA267720FA}">
            <xm:f>AND('Day 4 - Bench Press'!Q3&gt;0,'Day 4 - Bench Press'!Q3&lt;='Day 4 - Bench Press'!$U3)</xm:f>
            <x14:dxf>
              <fill>
                <patternFill>
                  <bgColor indexed="42"/>
                </patternFill>
              </fill>
            </x14:dxf>
          </x14:cfRule>
          <xm:sqref>Q2:S2</xm:sqref>
        </x14:conditionalFormatting>
        <x14:conditionalFormatting xmlns:xm="http://schemas.microsoft.com/office/excel/2006/main">
          <x14:cfRule type="expression" priority="182" stopIfTrue="1" id="{28C32B37-B1F1-4A59-A5AC-5A2A093AB745}">
            <xm:f>AND('Day 4 - Bench Press'!K3&gt;0,'Day 4 - Bench Press'!K3&lt;='Day 4 - Bench Press'!$O3)</xm:f>
            <x14:dxf>
              <fill>
                <patternFill>
                  <bgColor indexed="42"/>
                </patternFill>
              </fill>
            </x14:dxf>
          </x14:cfRule>
          <xm:sqref>K2:M2</xm:sqref>
        </x14:conditionalFormatting>
        <x14:conditionalFormatting xmlns:xm="http://schemas.microsoft.com/office/excel/2006/main">
          <x14:cfRule type="expression" priority="184" stopIfTrue="1" id="{C6A7545E-A31A-44C4-9196-6E78158803CD}">
            <xm:f>AND('Day 4 - Bench Press'!W3&gt;0,'Day 4 - Bench Press'!W3&lt;='Day 4 - Bench Press'!$AA3)</xm:f>
            <x14:dxf>
              <fill>
                <patternFill>
                  <bgColor indexed="42"/>
                </patternFill>
              </fill>
            </x14:dxf>
          </x14:cfRule>
          <xm:sqref>W2:Y2</xm:sqref>
        </x14:conditionalFormatting>
        <x14:conditionalFormatting xmlns:xm="http://schemas.microsoft.com/office/excel/2006/main">
          <x14:cfRule type="expression" priority="194" stopIfTrue="1" id="{2BFEA0EB-6C2B-4665-8A8E-C3CA267720FA}">
            <xm:f>AND('Day 4 - Bench Press'!Q9&gt;0,'Day 4 - Bench Press'!Q9&lt;='Day 4 - Bench Press'!$U9)</xm:f>
            <x14:dxf>
              <fill>
                <patternFill>
                  <bgColor indexed="42"/>
                </patternFill>
              </fill>
            </x14:dxf>
          </x14:cfRule>
          <xm:sqref>Q4:S4</xm:sqref>
        </x14:conditionalFormatting>
        <x14:conditionalFormatting xmlns:xm="http://schemas.microsoft.com/office/excel/2006/main">
          <x14:cfRule type="expression" priority="198" stopIfTrue="1" id="{28C32B37-B1F1-4A59-A5AC-5A2A093AB745}">
            <xm:f>AND('Day 4 - Bench Press'!K9&gt;0,'Day 4 - Bench Press'!K9&lt;='Day 4 - Bench Press'!$O9)</xm:f>
            <x14:dxf>
              <fill>
                <patternFill>
                  <bgColor indexed="42"/>
                </patternFill>
              </fill>
            </x14:dxf>
          </x14:cfRule>
          <xm:sqref>K4:M4</xm:sqref>
        </x14:conditionalFormatting>
        <x14:conditionalFormatting xmlns:xm="http://schemas.microsoft.com/office/excel/2006/main">
          <x14:cfRule type="expression" priority="202" stopIfTrue="1" id="{C6A7545E-A31A-44C4-9196-6E78158803CD}">
            <xm:f>AND('Day 4 - Bench Press'!W9&gt;0,'Day 4 - Bench Press'!W9&lt;='Day 4 - Bench Press'!$AA9)</xm:f>
            <x14:dxf>
              <fill>
                <patternFill>
                  <bgColor indexed="42"/>
                </patternFill>
              </fill>
            </x14:dxf>
          </x14:cfRule>
          <xm:sqref>W4:Y4</xm:sqref>
        </x14:conditionalFormatting>
        <x14:conditionalFormatting xmlns:xm="http://schemas.microsoft.com/office/excel/2006/main">
          <x14:cfRule type="expression" priority="218" stopIfTrue="1" id="{2BFEA0EB-6C2B-4665-8A8E-C3CA267720FA}">
            <xm:f>AND('Day 4 - Bench Press'!Q12&gt;0,'Day 4 - Bench Press'!Q12&lt;='Day 4 - Bench Press'!$U12)</xm:f>
            <x14:dxf>
              <fill>
                <patternFill>
                  <bgColor indexed="42"/>
                </patternFill>
              </fill>
            </x14:dxf>
          </x14:cfRule>
          <xm:sqref>Q5:S5</xm:sqref>
        </x14:conditionalFormatting>
        <x14:conditionalFormatting xmlns:xm="http://schemas.microsoft.com/office/excel/2006/main">
          <x14:cfRule type="expression" priority="222" stopIfTrue="1" id="{28C32B37-B1F1-4A59-A5AC-5A2A093AB745}">
            <xm:f>AND('Day 4 - Bench Press'!K12&gt;0,'Day 4 - Bench Press'!K12&lt;='Day 4 - Bench Press'!$O12)</xm:f>
            <x14:dxf>
              <fill>
                <patternFill>
                  <bgColor indexed="42"/>
                </patternFill>
              </fill>
            </x14:dxf>
          </x14:cfRule>
          <xm:sqref>K5:M5</xm:sqref>
        </x14:conditionalFormatting>
        <x14:conditionalFormatting xmlns:xm="http://schemas.microsoft.com/office/excel/2006/main">
          <x14:cfRule type="expression" priority="226" stopIfTrue="1" id="{C6A7545E-A31A-44C4-9196-6E78158803CD}">
            <xm:f>AND('Day 4 - Bench Press'!W12&gt;0,'Day 4 - Bench Press'!W12&lt;='Day 4 - Bench Press'!$AA12)</xm:f>
            <x14:dxf>
              <fill>
                <patternFill>
                  <bgColor indexed="42"/>
                </patternFill>
              </fill>
            </x14:dxf>
          </x14:cfRule>
          <xm:sqref>W5:Y5</xm:sqref>
        </x14:conditionalFormatting>
        <x14:conditionalFormatting xmlns:xm="http://schemas.microsoft.com/office/excel/2006/main">
          <x14:cfRule type="expression" priority="248" stopIfTrue="1" id="{2BFEA0EB-6C2B-4665-8A8E-C3CA267720FA}">
            <xm:f>AND('Day 4 - Bench Press'!Q14&gt;0,'Day 4 - Bench Press'!Q14&lt;='Day 4 - Bench Press'!$U14)</xm:f>
            <x14:dxf>
              <fill>
                <patternFill>
                  <bgColor indexed="42"/>
                </patternFill>
              </fill>
            </x14:dxf>
          </x14:cfRule>
          <xm:sqref>Q6:S6</xm:sqref>
        </x14:conditionalFormatting>
        <x14:conditionalFormatting xmlns:xm="http://schemas.microsoft.com/office/excel/2006/main">
          <x14:cfRule type="expression" priority="252" stopIfTrue="1" id="{28C32B37-B1F1-4A59-A5AC-5A2A093AB745}">
            <xm:f>AND('Day 4 - Bench Press'!K14&gt;0,'Day 4 - Bench Press'!K14&lt;='Day 4 - Bench Press'!$O14)</xm:f>
            <x14:dxf>
              <fill>
                <patternFill>
                  <bgColor indexed="42"/>
                </patternFill>
              </fill>
            </x14:dxf>
          </x14:cfRule>
          <xm:sqref>K6:M6</xm:sqref>
        </x14:conditionalFormatting>
        <x14:conditionalFormatting xmlns:xm="http://schemas.microsoft.com/office/excel/2006/main">
          <x14:cfRule type="expression" priority="256" stopIfTrue="1" id="{C6A7545E-A31A-44C4-9196-6E78158803CD}">
            <xm:f>AND('Day 4 - Bench Press'!W14&gt;0,'Day 4 - Bench Press'!W14&lt;='Day 4 - Bench Press'!$AA14)</xm:f>
            <x14:dxf>
              <fill>
                <patternFill>
                  <bgColor indexed="42"/>
                </patternFill>
              </fill>
            </x14:dxf>
          </x14:cfRule>
          <xm:sqref>W6:Y6</xm:sqref>
        </x14:conditionalFormatting>
        <x14:conditionalFormatting xmlns:xm="http://schemas.microsoft.com/office/excel/2006/main">
          <x14:cfRule type="expression" priority="326" stopIfTrue="1" id="{2BFEA0EB-6C2B-4665-8A8E-C3CA267720FA}">
            <xm:f>AND('Day 4 - Bench Press'!Q18&gt;0,'Day 4 - Bench Press'!Q18&lt;='Day 4 - Bench Press'!$U18)</xm:f>
            <x14:dxf>
              <fill>
                <patternFill>
                  <bgColor indexed="42"/>
                </patternFill>
              </fill>
            </x14:dxf>
          </x14:cfRule>
          <xm:sqref>Q9:S9 Q8:R8</xm:sqref>
        </x14:conditionalFormatting>
        <x14:conditionalFormatting xmlns:xm="http://schemas.microsoft.com/office/excel/2006/main">
          <x14:cfRule type="expression" priority="330" stopIfTrue="1" id="{28C32B37-B1F1-4A59-A5AC-5A2A093AB745}">
            <xm:f>AND('Day 4 - Bench Press'!K18&gt;0,'Day 4 - Bench Press'!K18&lt;='Day 4 - Bench Press'!$O18)</xm:f>
            <x14:dxf>
              <fill>
                <patternFill>
                  <bgColor indexed="42"/>
                </patternFill>
              </fill>
            </x14:dxf>
          </x14:cfRule>
          <xm:sqref>K8:M9</xm:sqref>
        </x14:conditionalFormatting>
        <x14:conditionalFormatting xmlns:xm="http://schemas.microsoft.com/office/excel/2006/main">
          <x14:cfRule type="expression" priority="334" stopIfTrue="1" id="{C6A7545E-A31A-44C4-9196-6E78158803CD}">
            <xm:f>AND('Day 4 - Bench Press'!W18&gt;0,'Day 4 - Bench Press'!W18&lt;='Day 4 - Bench Press'!$AA18)</xm:f>
            <x14:dxf>
              <fill>
                <patternFill>
                  <bgColor indexed="42"/>
                </patternFill>
              </fill>
            </x14:dxf>
          </x14:cfRule>
          <xm:sqref>W8:Y9</xm:sqref>
        </x14:conditionalFormatting>
        <x14:conditionalFormatting xmlns:xm="http://schemas.microsoft.com/office/excel/2006/main">
          <x14:cfRule type="expression" priority="336" stopIfTrue="1" id="{2BFEA0EB-6C2B-4665-8A8E-C3CA267720FA}">
            <xm:f>AND('Day 4 - Bench Press'!#REF!&gt;0,'Day 4 - Bench Press'!#REF!&lt;='Day 4 - Bench Press'!#REF!)</xm:f>
            <x14:dxf>
              <fill>
                <patternFill>
                  <bgColor indexed="42"/>
                </patternFill>
              </fill>
            </x14:dxf>
          </x14:cfRule>
          <xm:sqref>Q3:S3</xm:sqref>
        </x14:conditionalFormatting>
        <x14:conditionalFormatting xmlns:xm="http://schemas.microsoft.com/office/excel/2006/main">
          <x14:cfRule type="expression" priority="338" stopIfTrue="1" id="{28C32B37-B1F1-4A59-A5AC-5A2A093AB745}">
            <xm:f>AND('Day 4 - Bench Press'!#REF!&gt;0,'Day 4 - Bench Press'!#REF!&lt;='Day 4 - Bench Press'!#REF!)</xm:f>
            <x14:dxf>
              <fill>
                <patternFill>
                  <bgColor indexed="42"/>
                </patternFill>
              </fill>
            </x14:dxf>
          </x14:cfRule>
          <xm:sqref>K3:M3</xm:sqref>
        </x14:conditionalFormatting>
        <x14:conditionalFormatting xmlns:xm="http://schemas.microsoft.com/office/excel/2006/main">
          <x14:cfRule type="expression" priority="340" stopIfTrue="1" id="{C6A7545E-A31A-44C4-9196-6E78158803CD}">
            <xm:f>AND('Day 4 - Bench Press'!#REF!&gt;0,'Day 4 - Bench Press'!#REF!&lt;='Day 4 - Bench Press'!#REF!)</xm:f>
            <x14:dxf>
              <fill>
                <patternFill>
                  <bgColor indexed="42"/>
                </patternFill>
              </fill>
            </x14:dxf>
          </x14:cfRule>
          <xm:sqref>W3:Y3</xm:sqref>
        </x14:conditionalFormatting>
        <x14:conditionalFormatting xmlns:xm="http://schemas.microsoft.com/office/excel/2006/main">
          <x14:cfRule type="expression" priority="353" stopIfTrue="1" id="{2BFEA0EB-6C2B-4665-8A8E-C3CA267720FA}">
            <xm:f>AND('Day 4 - Bench Press'!#REF!&gt;0,'Day 4 - Bench Press'!#REF!&lt;='Day 4 - Bench Press'!#REF!)</xm:f>
            <x14:dxf>
              <fill>
                <patternFill>
                  <bgColor indexed="42"/>
                </patternFill>
              </fill>
            </x14:dxf>
          </x14:cfRule>
          <xm:sqref>Q7:S7</xm:sqref>
        </x14:conditionalFormatting>
        <x14:conditionalFormatting xmlns:xm="http://schemas.microsoft.com/office/excel/2006/main">
          <x14:cfRule type="expression" priority="354" stopIfTrue="1" id="{28C32B37-B1F1-4A59-A5AC-5A2A093AB745}">
            <xm:f>AND('Day 4 - Bench Press'!#REF!&gt;0,'Day 4 - Bench Press'!#REF!&lt;='Day 4 - Bench Press'!#REF!)</xm:f>
            <x14:dxf>
              <fill>
                <patternFill>
                  <bgColor indexed="42"/>
                </patternFill>
              </fill>
            </x14:dxf>
          </x14:cfRule>
          <xm:sqref>K7:M7</xm:sqref>
        </x14:conditionalFormatting>
        <x14:conditionalFormatting xmlns:xm="http://schemas.microsoft.com/office/excel/2006/main">
          <x14:cfRule type="expression" priority="355" stopIfTrue="1" id="{C6A7545E-A31A-44C4-9196-6E78158803CD}">
            <xm:f>AND('Day 4 - Bench Press'!#REF!&gt;0,'Day 4 - Bench Press'!#REF!&lt;='Day 4 - Bench Press'!#REF!)</xm:f>
            <x14:dxf>
              <fill>
                <patternFill>
                  <bgColor indexed="42"/>
                </patternFill>
              </fill>
            </x14:dxf>
          </x14:cfRule>
          <xm:sqref>W7:Y7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441"/>
  <sheetViews>
    <sheetView topLeftCell="C1" workbookViewId="0">
      <pane ySplit="1" topLeftCell="A11" activePane="bottomLeft" state="frozen"/>
      <selection activeCell="C1" sqref="C1"/>
      <selection pane="bottomLeft" activeCell="S28" sqref="S28"/>
    </sheetView>
  </sheetViews>
  <sheetFormatPr defaultColWidth="8.85546875" defaultRowHeight="11.25" x14ac:dyDescent="0.2"/>
  <cols>
    <col min="1" max="1" width="9.140625" style="9" hidden="1" customWidth="1"/>
    <col min="2" max="2" width="3.140625" style="17" hidden="1" customWidth="1"/>
    <col min="3" max="3" width="23.42578125" style="18" bestFit="1" customWidth="1"/>
    <col min="4" max="4" width="4.140625" style="17" customWidth="1"/>
    <col min="5" max="5" width="5.7109375" style="17" bestFit="1" customWidth="1"/>
    <col min="6" max="6" width="5.85546875" style="17" customWidth="1"/>
    <col min="7" max="7" width="5.42578125" style="17" customWidth="1"/>
    <col min="8" max="8" width="8.28515625" style="19" customWidth="1"/>
    <col min="9" max="9" width="3.7109375" style="17" hidden="1" customWidth="1"/>
    <col min="10" max="16" width="5.7109375" style="17" hidden="1" customWidth="1"/>
    <col min="17" max="20" width="5.7109375" style="17" customWidth="1"/>
    <col min="21" max="22" width="5.7109375" style="17" hidden="1" customWidth="1"/>
    <col min="23" max="25" width="5.7109375" style="10" hidden="1" customWidth="1"/>
    <col min="26" max="27" width="5.7109375" style="17" hidden="1" customWidth="1"/>
    <col min="28" max="28" width="7" style="20" customWidth="1"/>
    <col min="29" max="30" width="7" style="21" customWidth="1"/>
    <col min="31" max="31" width="14" style="22" bestFit="1" customWidth="1"/>
    <col min="32" max="32" width="7.85546875" style="22" customWidth="1"/>
    <col min="33" max="33" width="8.42578125" style="23" customWidth="1"/>
    <col min="34" max="44" width="8.85546875" style="9" customWidth="1"/>
    <col min="45" max="16384" width="8.85546875" style="9"/>
  </cols>
  <sheetData>
    <row r="1" spans="1:33" s="1" customFormat="1" ht="34.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tr">
        <f>[4]Lifting!F8</f>
        <v>BWt (Kg)</v>
      </c>
      <c r="G1" s="4" t="str">
        <f>[4]Lifting!G8</f>
        <v>WtCls (Kg)</v>
      </c>
      <c r="H1" s="5" t="str">
        <f>[4]Lifting!H8</f>
        <v>Reshel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6" t="str">
        <f>[4]Lifting!AB8</f>
        <v>Best Bench</v>
      </c>
      <c r="AC1" s="7" t="s">
        <v>24</v>
      </c>
      <c r="AD1" s="7" t="s">
        <v>25</v>
      </c>
      <c r="AE1" s="7" t="s">
        <v>26</v>
      </c>
      <c r="AF1" s="7" t="s">
        <v>483</v>
      </c>
      <c r="AG1" s="8" t="s">
        <v>27</v>
      </c>
    </row>
    <row r="2" spans="1:33" x14ac:dyDescent="0.2">
      <c r="B2" s="10"/>
      <c r="C2" s="11" t="s">
        <v>396</v>
      </c>
      <c r="D2" s="10">
        <v>42</v>
      </c>
      <c r="E2" s="10" t="s">
        <v>101</v>
      </c>
      <c r="F2" s="10">
        <v>44</v>
      </c>
      <c r="G2" s="10">
        <v>44</v>
      </c>
      <c r="H2" s="12">
        <v>2.6415999999999999</v>
      </c>
      <c r="I2" s="10">
        <v>2</v>
      </c>
      <c r="J2" s="10"/>
      <c r="K2" s="10"/>
      <c r="L2" s="10"/>
      <c r="M2" s="10"/>
      <c r="N2" s="10"/>
      <c r="O2" s="10">
        <v>0</v>
      </c>
      <c r="P2" s="10" t="s">
        <v>46</v>
      </c>
      <c r="Q2" s="10">
        <v>42.5</v>
      </c>
      <c r="R2" s="10">
        <v>45</v>
      </c>
      <c r="S2" s="10">
        <v>-47.5</v>
      </c>
      <c r="T2" s="10"/>
      <c r="U2" s="10">
        <v>45</v>
      </c>
      <c r="V2" s="10">
        <v>0</v>
      </c>
      <c r="Z2" s="10"/>
      <c r="AA2" s="10">
        <v>0</v>
      </c>
      <c r="AB2" s="13">
        <v>45</v>
      </c>
      <c r="AC2" s="14">
        <v>118.872</v>
      </c>
      <c r="AD2" s="14">
        <v>121.24944000000001</v>
      </c>
      <c r="AE2" s="15" t="s">
        <v>642</v>
      </c>
      <c r="AF2" s="15"/>
      <c r="AG2" s="42" t="s">
        <v>386</v>
      </c>
    </row>
    <row r="3" spans="1:33" x14ac:dyDescent="0.2">
      <c r="B3" s="10"/>
      <c r="C3" s="11" t="s">
        <v>397</v>
      </c>
      <c r="D3" s="10">
        <v>53</v>
      </c>
      <c r="E3" s="10" t="s">
        <v>115</v>
      </c>
      <c r="F3" s="10">
        <v>47.1</v>
      </c>
      <c r="G3" s="10">
        <v>48</v>
      </c>
      <c r="H3" s="12">
        <v>2.387</v>
      </c>
      <c r="I3" s="10">
        <v>4</v>
      </c>
      <c r="J3" s="10"/>
      <c r="K3" s="10"/>
      <c r="L3" s="10"/>
      <c r="M3" s="10"/>
      <c r="N3" s="10"/>
      <c r="O3" s="10">
        <v>0</v>
      </c>
      <c r="P3" s="10" t="s">
        <v>109</v>
      </c>
      <c r="Q3" s="10">
        <v>50</v>
      </c>
      <c r="R3" s="10">
        <v>-52.5</v>
      </c>
      <c r="S3" s="10">
        <v>-52.5</v>
      </c>
      <c r="T3" s="10"/>
      <c r="U3" s="10">
        <v>50</v>
      </c>
      <c r="V3" s="10">
        <v>0</v>
      </c>
      <c r="Z3" s="10"/>
      <c r="AA3" s="10">
        <v>0</v>
      </c>
      <c r="AB3" s="13">
        <v>50</v>
      </c>
      <c r="AC3" s="14">
        <f>SUM(AB3*H3)</f>
        <v>119.35</v>
      </c>
      <c r="AD3" s="14">
        <f>SUM(AC3*1.184)</f>
        <v>141.31039999999999</v>
      </c>
      <c r="AE3" s="15" t="s">
        <v>643</v>
      </c>
      <c r="AF3" s="15"/>
      <c r="AG3" s="42" t="s">
        <v>386</v>
      </c>
    </row>
    <row r="4" spans="1:33" x14ac:dyDescent="0.2">
      <c r="B4" s="10"/>
      <c r="C4" s="11" t="s">
        <v>107</v>
      </c>
      <c r="D4" s="10">
        <v>60</v>
      </c>
      <c r="E4" s="10" t="s">
        <v>108</v>
      </c>
      <c r="F4" s="10">
        <v>49.9</v>
      </c>
      <c r="G4" s="10">
        <v>52</v>
      </c>
      <c r="H4" s="12">
        <v>2.1991999999999998</v>
      </c>
      <c r="I4" s="10">
        <v>7</v>
      </c>
      <c r="J4" s="10"/>
      <c r="K4" s="10"/>
      <c r="L4" s="10"/>
      <c r="M4" s="10"/>
      <c r="N4" s="10"/>
      <c r="O4" s="10">
        <v>0</v>
      </c>
      <c r="P4" s="10" t="s">
        <v>46</v>
      </c>
      <c r="Q4" s="10">
        <v>47.5</v>
      </c>
      <c r="R4" s="10">
        <v>50</v>
      </c>
      <c r="S4" s="10">
        <v>52.5</v>
      </c>
      <c r="T4" s="10"/>
      <c r="U4" s="10">
        <v>52.5</v>
      </c>
      <c r="V4" s="10">
        <v>0</v>
      </c>
      <c r="Z4" s="10"/>
      <c r="AA4" s="10">
        <v>0</v>
      </c>
      <c r="AB4" s="13">
        <v>52.5</v>
      </c>
      <c r="AC4" s="14">
        <v>115.45799999999998</v>
      </c>
      <c r="AD4" s="14">
        <v>154.71372</v>
      </c>
      <c r="AE4" s="15" t="s">
        <v>155</v>
      </c>
      <c r="AF4" s="15" t="s">
        <v>184</v>
      </c>
      <c r="AG4" s="42" t="s">
        <v>386</v>
      </c>
    </row>
    <row r="5" spans="1:33" x14ac:dyDescent="0.2">
      <c r="B5" s="10"/>
      <c r="C5" s="11" t="s">
        <v>145</v>
      </c>
      <c r="D5" s="10">
        <v>24</v>
      </c>
      <c r="E5" s="10" t="s">
        <v>29</v>
      </c>
      <c r="F5" s="10">
        <v>55.3</v>
      </c>
      <c r="G5" s="10">
        <v>56</v>
      </c>
      <c r="H5" s="12">
        <v>1.9339999999999999</v>
      </c>
      <c r="I5" s="10">
        <v>8</v>
      </c>
      <c r="J5" s="10"/>
      <c r="K5" s="10"/>
      <c r="L5" s="10"/>
      <c r="M5" s="10"/>
      <c r="N5" s="10"/>
      <c r="O5" s="10">
        <v>0</v>
      </c>
      <c r="P5" s="10" t="s">
        <v>97</v>
      </c>
      <c r="Q5" s="10">
        <v>80</v>
      </c>
      <c r="R5" s="10">
        <v>85</v>
      </c>
      <c r="S5" s="10">
        <v>-90</v>
      </c>
      <c r="T5" s="10"/>
      <c r="U5" s="10">
        <v>85</v>
      </c>
      <c r="V5" s="10">
        <v>0</v>
      </c>
      <c r="Z5" s="10"/>
      <c r="AA5" s="10">
        <v>0</v>
      </c>
      <c r="AB5" s="13">
        <v>85</v>
      </c>
      <c r="AC5" s="14">
        <v>164.39</v>
      </c>
      <c r="AD5" s="14">
        <v>164.39</v>
      </c>
      <c r="AE5" s="15" t="s">
        <v>651</v>
      </c>
      <c r="AF5" s="15"/>
      <c r="AG5" s="42" t="s">
        <v>386</v>
      </c>
    </row>
    <row r="6" spans="1:33" x14ac:dyDescent="0.2">
      <c r="B6" s="10"/>
      <c r="C6" s="11" t="s">
        <v>398</v>
      </c>
      <c r="D6" s="10">
        <v>58</v>
      </c>
      <c r="E6" s="10" t="s">
        <v>96</v>
      </c>
      <c r="F6" s="10">
        <v>57.5</v>
      </c>
      <c r="G6" s="10">
        <v>60</v>
      </c>
      <c r="H6" s="12">
        <v>1.8552000000000002</v>
      </c>
      <c r="I6" s="10">
        <v>6</v>
      </c>
      <c r="J6" s="10"/>
      <c r="K6" s="10"/>
      <c r="L6" s="10"/>
      <c r="M6" s="10"/>
      <c r="N6" s="10"/>
      <c r="O6" s="10">
        <v>0</v>
      </c>
      <c r="P6" s="10" t="s">
        <v>399</v>
      </c>
      <c r="Q6" s="10">
        <v>50</v>
      </c>
      <c r="R6" s="10">
        <v>55</v>
      </c>
      <c r="S6" s="10">
        <v>56</v>
      </c>
      <c r="T6" s="24">
        <v>57</v>
      </c>
      <c r="U6" s="10">
        <v>56</v>
      </c>
      <c r="V6" s="10">
        <v>0</v>
      </c>
      <c r="Z6" s="10"/>
      <c r="AA6" s="10">
        <v>0</v>
      </c>
      <c r="AB6" s="13">
        <v>56</v>
      </c>
      <c r="AC6" s="14">
        <v>103.89120000000001</v>
      </c>
      <c r="AD6" s="14">
        <v>134.12353920000001</v>
      </c>
      <c r="AE6" s="15" t="s">
        <v>646</v>
      </c>
      <c r="AF6" s="15"/>
      <c r="AG6" s="42" t="s">
        <v>386</v>
      </c>
    </row>
    <row r="7" spans="1:33" x14ac:dyDescent="0.2">
      <c r="B7" s="10"/>
      <c r="C7" s="11" t="s">
        <v>382</v>
      </c>
      <c r="D7" s="10">
        <v>51</v>
      </c>
      <c r="E7" s="10" t="s">
        <v>336</v>
      </c>
      <c r="F7" s="10">
        <v>60</v>
      </c>
      <c r="G7" s="10">
        <v>60</v>
      </c>
      <c r="H7" s="12">
        <v>1.423</v>
      </c>
      <c r="I7" s="10">
        <v>16</v>
      </c>
      <c r="J7" s="10"/>
      <c r="K7" s="10"/>
      <c r="L7" s="10"/>
      <c r="M7" s="10"/>
      <c r="N7" s="10"/>
      <c r="O7" s="10">
        <v>0</v>
      </c>
      <c r="P7" s="10" t="s">
        <v>383</v>
      </c>
      <c r="Q7" s="10">
        <v>82.5</v>
      </c>
      <c r="R7" s="10">
        <v>87.5</v>
      </c>
      <c r="S7" s="10">
        <v>-91.5</v>
      </c>
      <c r="T7" s="10"/>
      <c r="U7" s="10">
        <v>87.5</v>
      </c>
      <c r="V7" s="10">
        <v>0</v>
      </c>
      <c r="Z7" s="10"/>
      <c r="AA7" s="10">
        <v>0</v>
      </c>
      <c r="AB7" s="13">
        <v>87.5</v>
      </c>
      <c r="AC7" s="14">
        <v>124.5125</v>
      </c>
      <c r="AD7" s="14">
        <v>142.81583750000001</v>
      </c>
      <c r="AE7" s="15" t="s">
        <v>645</v>
      </c>
      <c r="AF7" s="15"/>
      <c r="AG7" s="42" t="s">
        <v>386</v>
      </c>
    </row>
    <row r="8" spans="1:33" ht="14.25" customHeight="1" x14ac:dyDescent="0.2">
      <c r="B8" s="10"/>
      <c r="C8" s="11" t="s">
        <v>248</v>
      </c>
      <c r="D8" s="10">
        <v>15</v>
      </c>
      <c r="E8" s="10" t="s">
        <v>249</v>
      </c>
      <c r="F8" s="10">
        <v>59.5</v>
      </c>
      <c r="G8" s="10">
        <v>60</v>
      </c>
      <c r="H8" s="12">
        <v>1.4419999999999999</v>
      </c>
      <c r="I8" s="10">
        <v>12</v>
      </c>
      <c r="J8" s="10"/>
      <c r="K8" s="10"/>
      <c r="L8" s="10"/>
      <c r="M8" s="10"/>
      <c r="N8" s="10"/>
      <c r="O8" s="10">
        <v>0</v>
      </c>
      <c r="P8" s="10" t="s">
        <v>381</v>
      </c>
      <c r="Q8" s="10">
        <v>77.5</v>
      </c>
      <c r="R8" s="10">
        <v>85</v>
      </c>
      <c r="S8" s="10">
        <v>-91</v>
      </c>
      <c r="T8" s="10"/>
      <c r="U8" s="10">
        <v>85</v>
      </c>
      <c r="V8" s="10">
        <v>0</v>
      </c>
      <c r="Z8" s="10"/>
      <c r="AA8" s="10">
        <v>0</v>
      </c>
      <c r="AB8" s="13">
        <v>85</v>
      </c>
      <c r="AC8" s="14">
        <v>122.57</v>
      </c>
      <c r="AD8" s="14">
        <v>122.57</v>
      </c>
      <c r="AE8" s="15" t="s">
        <v>278</v>
      </c>
      <c r="AF8" s="15" t="s">
        <v>287</v>
      </c>
      <c r="AG8" s="42" t="s">
        <v>386</v>
      </c>
    </row>
    <row r="9" spans="1:33" x14ac:dyDescent="0.2">
      <c r="B9" s="10"/>
      <c r="C9" s="11" t="s">
        <v>402</v>
      </c>
      <c r="D9" s="10">
        <v>29</v>
      </c>
      <c r="E9" s="10" t="s">
        <v>29</v>
      </c>
      <c r="F9" s="10">
        <v>61.1</v>
      </c>
      <c r="G9" s="10">
        <v>67.5</v>
      </c>
      <c r="H9" s="12">
        <v>1.7569999999999999</v>
      </c>
      <c r="I9" s="10">
        <v>10</v>
      </c>
      <c r="J9" s="10"/>
      <c r="K9" s="10"/>
      <c r="L9" s="10"/>
      <c r="M9" s="10"/>
      <c r="N9" s="10"/>
      <c r="O9" s="10">
        <v>0</v>
      </c>
      <c r="P9" s="10" t="s">
        <v>403</v>
      </c>
      <c r="Q9" s="10">
        <v>75</v>
      </c>
      <c r="R9" s="10">
        <v>80</v>
      </c>
      <c r="S9" s="10">
        <v>-85</v>
      </c>
      <c r="T9" s="10"/>
      <c r="U9" s="10">
        <v>80</v>
      </c>
      <c r="V9" s="10">
        <v>0</v>
      </c>
      <c r="Z9" s="10"/>
      <c r="AA9" s="10">
        <v>0</v>
      </c>
      <c r="AB9" s="13">
        <v>80</v>
      </c>
      <c r="AC9" s="14">
        <v>140.56</v>
      </c>
      <c r="AD9" s="14">
        <v>140.56</v>
      </c>
      <c r="AE9" s="15" t="s">
        <v>168</v>
      </c>
      <c r="AF9" s="15"/>
      <c r="AG9" s="42" t="s">
        <v>386</v>
      </c>
    </row>
    <row r="10" spans="1:33" x14ac:dyDescent="0.2">
      <c r="B10" s="10"/>
      <c r="C10" s="11" t="s">
        <v>389</v>
      </c>
      <c r="D10" s="10">
        <v>32</v>
      </c>
      <c r="E10" s="10" t="s">
        <v>322</v>
      </c>
      <c r="F10" s="10">
        <v>66.8</v>
      </c>
      <c r="G10" s="10">
        <v>67.5</v>
      </c>
      <c r="H10" s="12">
        <v>1.2507999999999999</v>
      </c>
      <c r="I10" s="10">
        <v>22</v>
      </c>
      <c r="J10" s="10"/>
      <c r="K10" s="10"/>
      <c r="L10" s="10"/>
      <c r="M10" s="10"/>
      <c r="N10" s="10"/>
      <c r="O10" s="10">
        <v>0</v>
      </c>
      <c r="P10" s="10" t="s">
        <v>390</v>
      </c>
      <c r="Q10" s="10">
        <v>150</v>
      </c>
      <c r="R10" s="10">
        <v>160</v>
      </c>
      <c r="S10" s="10">
        <v>-162.5</v>
      </c>
      <c r="T10" s="10"/>
      <c r="U10" s="10">
        <v>160</v>
      </c>
      <c r="V10" s="10">
        <v>0</v>
      </c>
      <c r="Z10" s="10"/>
      <c r="AA10" s="10">
        <v>0</v>
      </c>
      <c r="AB10" s="13">
        <v>160</v>
      </c>
      <c r="AC10" s="14">
        <v>200.12799999999999</v>
      </c>
      <c r="AD10" s="14">
        <v>200.12799999999999</v>
      </c>
      <c r="AE10" s="15" t="s">
        <v>522</v>
      </c>
      <c r="AF10" s="15"/>
      <c r="AG10" s="42" t="s">
        <v>386</v>
      </c>
    </row>
    <row r="11" spans="1:33" x14ac:dyDescent="0.2">
      <c r="B11" s="10"/>
      <c r="C11" s="11" t="s">
        <v>387</v>
      </c>
      <c r="D11" s="10">
        <v>47</v>
      </c>
      <c r="E11" s="10" t="s">
        <v>318</v>
      </c>
      <c r="F11" s="10">
        <v>67.400000000000006</v>
      </c>
      <c r="G11" s="10">
        <v>67.5</v>
      </c>
      <c r="H11" s="12">
        <v>1.2390000000000001</v>
      </c>
      <c r="I11" s="10">
        <v>15</v>
      </c>
      <c r="J11" s="10"/>
      <c r="K11" s="10"/>
      <c r="L11" s="10"/>
      <c r="M11" s="10"/>
      <c r="N11" s="10"/>
      <c r="O11" s="10">
        <v>0</v>
      </c>
      <c r="P11" s="10" t="s">
        <v>383</v>
      </c>
      <c r="Q11" s="10">
        <v>125</v>
      </c>
      <c r="R11" s="10">
        <v>-130</v>
      </c>
      <c r="S11" s="10">
        <v>130</v>
      </c>
      <c r="T11" s="10"/>
      <c r="U11" s="10">
        <v>130</v>
      </c>
      <c r="V11" s="10">
        <v>0</v>
      </c>
      <c r="Z11" s="10"/>
      <c r="AA11" s="10">
        <v>0</v>
      </c>
      <c r="AB11" s="13">
        <v>130</v>
      </c>
      <c r="AC11" s="14">
        <v>161.07000000000002</v>
      </c>
      <c r="AD11" s="14">
        <v>174.27774000000002</v>
      </c>
      <c r="AE11" s="15" t="s">
        <v>647</v>
      </c>
      <c r="AF11" s="15"/>
      <c r="AG11" s="42" t="s">
        <v>386</v>
      </c>
    </row>
    <row r="12" spans="1:33" x14ac:dyDescent="0.2">
      <c r="B12" s="10"/>
      <c r="C12" s="11" t="s">
        <v>391</v>
      </c>
      <c r="D12" s="10">
        <v>33</v>
      </c>
      <c r="E12" s="10" t="s">
        <v>322</v>
      </c>
      <c r="F12" s="10">
        <v>72.7</v>
      </c>
      <c r="G12" s="10">
        <v>75</v>
      </c>
      <c r="H12" s="12">
        <v>1.1517999999999999</v>
      </c>
      <c r="I12" s="10">
        <v>24</v>
      </c>
      <c r="J12" s="10"/>
      <c r="K12" s="10"/>
      <c r="L12" s="10"/>
      <c r="M12" s="10"/>
      <c r="N12" s="10"/>
      <c r="O12" s="10">
        <v>0</v>
      </c>
      <c r="P12" s="10" t="s">
        <v>392</v>
      </c>
      <c r="Q12" s="10">
        <v>210</v>
      </c>
      <c r="R12" s="10">
        <v>220</v>
      </c>
      <c r="S12" s="10">
        <v>228</v>
      </c>
      <c r="T12" s="10"/>
      <c r="U12" s="10">
        <v>228</v>
      </c>
      <c r="V12" s="10">
        <v>0</v>
      </c>
      <c r="Z12" s="10"/>
      <c r="AA12" s="10">
        <v>0</v>
      </c>
      <c r="AB12" s="13">
        <v>228</v>
      </c>
      <c r="AC12" s="14">
        <v>262.61039999999997</v>
      </c>
      <c r="AD12" s="14">
        <v>262.61039999999997</v>
      </c>
      <c r="AE12" s="15" t="s">
        <v>525</v>
      </c>
      <c r="AF12" s="15" t="s">
        <v>334</v>
      </c>
      <c r="AG12" s="42" t="s">
        <v>386</v>
      </c>
    </row>
    <row r="13" spans="1:33" x14ac:dyDescent="0.2">
      <c r="B13" s="10"/>
      <c r="C13" s="11" t="s">
        <v>393</v>
      </c>
      <c r="D13" s="10">
        <v>53</v>
      </c>
      <c r="E13" s="10" t="s">
        <v>336</v>
      </c>
      <c r="F13" s="10">
        <v>74.7</v>
      </c>
      <c r="G13" s="10">
        <v>75</v>
      </c>
      <c r="H13" s="12">
        <v>1.1208</v>
      </c>
      <c r="I13" s="10">
        <v>18</v>
      </c>
      <c r="J13" s="10"/>
      <c r="K13" s="10"/>
      <c r="L13" s="10"/>
      <c r="M13" s="10"/>
      <c r="N13" s="10"/>
      <c r="O13" s="10">
        <v>0</v>
      </c>
      <c r="P13" s="10" t="s">
        <v>383</v>
      </c>
      <c r="Q13" s="10">
        <v>120</v>
      </c>
      <c r="R13" s="10">
        <v>138</v>
      </c>
      <c r="S13" s="10"/>
      <c r="T13" s="10"/>
      <c r="U13" s="10">
        <v>138</v>
      </c>
      <c r="V13" s="10">
        <v>0</v>
      </c>
      <c r="Z13" s="10"/>
      <c r="AA13" s="10">
        <v>0</v>
      </c>
      <c r="AB13" s="13">
        <v>138</v>
      </c>
      <c r="AC13" s="14">
        <f>(AB13*H13)</f>
        <v>154.6704</v>
      </c>
      <c r="AD13" s="35">
        <f>SUM(1.184*AC13)</f>
        <v>183.12975359999999</v>
      </c>
      <c r="AE13" s="15" t="s">
        <v>524</v>
      </c>
      <c r="AF13" s="15"/>
      <c r="AG13" s="42" t="s">
        <v>386</v>
      </c>
    </row>
    <row r="14" spans="1:33" x14ac:dyDescent="0.2">
      <c r="B14" s="10"/>
      <c r="C14" s="11" t="s">
        <v>385</v>
      </c>
      <c r="D14" s="10">
        <v>61</v>
      </c>
      <c r="E14" s="10" t="s">
        <v>320</v>
      </c>
      <c r="F14" s="10">
        <v>72.099999999999994</v>
      </c>
      <c r="G14" s="10">
        <v>75</v>
      </c>
      <c r="H14" s="12">
        <v>1.1603999999999999</v>
      </c>
      <c r="I14" s="10">
        <v>19</v>
      </c>
      <c r="J14" s="10"/>
      <c r="K14" s="10"/>
      <c r="L14" s="10"/>
      <c r="M14" s="10"/>
      <c r="N14" s="10"/>
      <c r="O14" s="10">
        <v>0</v>
      </c>
      <c r="P14" s="10" t="s">
        <v>383</v>
      </c>
      <c r="Q14" s="10">
        <v>95</v>
      </c>
      <c r="R14" s="10">
        <v>102.5</v>
      </c>
      <c r="S14" s="10">
        <v>105</v>
      </c>
      <c r="T14" s="10"/>
      <c r="U14" s="10">
        <v>105</v>
      </c>
      <c r="V14" s="10">
        <v>0</v>
      </c>
      <c r="Z14" s="10"/>
      <c r="AA14" s="10">
        <v>0</v>
      </c>
      <c r="AB14" s="13">
        <v>105</v>
      </c>
      <c r="AC14" s="14">
        <v>121.84199999999998</v>
      </c>
      <c r="AD14" s="14">
        <v>166.436172</v>
      </c>
      <c r="AE14" s="15" t="s">
        <v>644</v>
      </c>
      <c r="AF14" s="15"/>
      <c r="AG14" s="42" t="s">
        <v>386</v>
      </c>
    </row>
    <row r="15" spans="1:33" x14ac:dyDescent="0.2">
      <c r="B15" s="10"/>
      <c r="C15" s="11" t="s">
        <v>247</v>
      </c>
      <c r="D15" s="10">
        <v>38</v>
      </c>
      <c r="E15" s="10" t="s">
        <v>240</v>
      </c>
      <c r="F15" s="10">
        <v>73</v>
      </c>
      <c r="G15" s="10">
        <v>75</v>
      </c>
      <c r="H15" s="12">
        <v>1.147</v>
      </c>
      <c r="I15" s="10">
        <v>13</v>
      </c>
      <c r="J15" s="10"/>
      <c r="K15" s="10"/>
      <c r="L15" s="10"/>
      <c r="M15" s="10"/>
      <c r="N15" s="10"/>
      <c r="O15" s="10">
        <v>0</v>
      </c>
      <c r="P15" s="10" t="s">
        <v>58</v>
      </c>
      <c r="Q15" s="10">
        <v>130</v>
      </c>
      <c r="R15" s="10">
        <v>140</v>
      </c>
      <c r="S15" s="10">
        <v>-145</v>
      </c>
      <c r="T15" s="10"/>
      <c r="U15" s="10">
        <v>140</v>
      </c>
      <c r="V15" s="10">
        <v>0</v>
      </c>
      <c r="Z15" s="10"/>
      <c r="AA15" s="10">
        <v>0</v>
      </c>
      <c r="AB15" s="13">
        <v>140</v>
      </c>
      <c r="AC15" s="14">
        <v>160.58000000000001</v>
      </c>
      <c r="AD15" s="14">
        <v>160.58000000000001</v>
      </c>
      <c r="AE15" s="15" t="s">
        <v>652</v>
      </c>
      <c r="AF15" s="15"/>
      <c r="AG15" s="42" t="s">
        <v>386</v>
      </c>
    </row>
    <row r="16" spans="1:33" x14ac:dyDescent="0.2">
      <c r="B16" s="10"/>
      <c r="C16" s="11" t="s">
        <v>394</v>
      </c>
      <c r="D16" s="10">
        <v>42</v>
      </c>
      <c r="E16" s="10" t="s">
        <v>329</v>
      </c>
      <c r="F16" s="10">
        <v>72.099999999999994</v>
      </c>
      <c r="G16" s="10">
        <v>75</v>
      </c>
      <c r="H16" s="12">
        <v>1.1603999999999999</v>
      </c>
      <c r="I16" s="10">
        <v>14</v>
      </c>
      <c r="J16" s="10"/>
      <c r="K16" s="10"/>
      <c r="L16" s="10"/>
      <c r="M16" s="10"/>
      <c r="N16" s="10"/>
      <c r="O16" s="10">
        <v>0</v>
      </c>
      <c r="P16" s="10"/>
      <c r="Q16" s="10">
        <v>60</v>
      </c>
      <c r="R16" s="10">
        <v>85</v>
      </c>
      <c r="S16" s="10">
        <v>-95</v>
      </c>
      <c r="T16" s="10"/>
      <c r="U16" s="10">
        <v>85</v>
      </c>
      <c r="V16" s="10">
        <v>0</v>
      </c>
      <c r="Z16" s="10"/>
      <c r="AA16" s="10">
        <v>0</v>
      </c>
      <c r="AB16" s="13">
        <v>85</v>
      </c>
      <c r="AC16" s="14">
        <f>(AB16*H16)</f>
        <v>98.633999999999986</v>
      </c>
      <c r="AD16" s="35">
        <f>SUM(AC16*1.02)</f>
        <v>100.60667999999998</v>
      </c>
      <c r="AE16" s="15" t="s">
        <v>526</v>
      </c>
      <c r="AF16" s="15"/>
      <c r="AG16" s="42" t="s">
        <v>386</v>
      </c>
    </row>
    <row r="17" spans="2:33" x14ac:dyDescent="0.2">
      <c r="B17" s="10"/>
      <c r="C17" s="11" t="s">
        <v>388</v>
      </c>
      <c r="D17" s="10">
        <v>28</v>
      </c>
      <c r="E17" s="10" t="s">
        <v>322</v>
      </c>
      <c r="F17" s="10">
        <v>75.8</v>
      </c>
      <c r="G17" s="10">
        <v>82.5</v>
      </c>
      <c r="H17" s="12">
        <v>1.1062000000000001</v>
      </c>
      <c r="I17" s="10">
        <v>23</v>
      </c>
      <c r="J17" s="10"/>
      <c r="K17" s="10"/>
      <c r="L17" s="10"/>
      <c r="M17" s="10"/>
      <c r="N17" s="10"/>
      <c r="O17" s="10">
        <v>0</v>
      </c>
      <c r="P17" s="10" t="s">
        <v>52</v>
      </c>
      <c r="Q17" s="10">
        <v>147.5</v>
      </c>
      <c r="R17" s="10">
        <v>155</v>
      </c>
      <c r="S17" s="10">
        <v>160</v>
      </c>
      <c r="T17" s="10"/>
      <c r="U17" s="10">
        <v>160</v>
      </c>
      <c r="V17" s="10">
        <v>0</v>
      </c>
      <c r="Z17" s="10"/>
      <c r="AA17" s="10">
        <v>0</v>
      </c>
      <c r="AB17" s="13">
        <v>160</v>
      </c>
      <c r="AC17" s="14">
        <v>176.99200000000002</v>
      </c>
      <c r="AD17" s="14">
        <v>176.99200000000002</v>
      </c>
      <c r="AE17" s="15" t="s">
        <v>531</v>
      </c>
      <c r="AF17" s="15"/>
      <c r="AG17" s="42" t="s">
        <v>386</v>
      </c>
    </row>
    <row r="18" spans="2:33" x14ac:dyDescent="0.2">
      <c r="B18" s="10"/>
      <c r="C18" s="11" t="s">
        <v>253</v>
      </c>
      <c r="D18" s="10">
        <v>17</v>
      </c>
      <c r="E18" s="10" t="s">
        <v>252</v>
      </c>
      <c r="F18" s="10">
        <v>81.8</v>
      </c>
      <c r="G18" s="10">
        <v>82.5</v>
      </c>
      <c r="H18" s="12">
        <v>1.0356000000000001</v>
      </c>
      <c r="I18" s="10">
        <v>45</v>
      </c>
      <c r="J18" s="10"/>
      <c r="K18" s="10"/>
      <c r="L18" s="10"/>
      <c r="M18" s="10"/>
      <c r="N18" s="10"/>
      <c r="O18" s="10">
        <v>0</v>
      </c>
      <c r="P18" s="10" t="s">
        <v>568</v>
      </c>
      <c r="Q18" s="10">
        <v>97.5</v>
      </c>
      <c r="R18" s="10">
        <v>-102.5</v>
      </c>
      <c r="S18" s="10">
        <v>102.5</v>
      </c>
      <c r="T18" s="10"/>
      <c r="U18" s="10">
        <v>102.5</v>
      </c>
      <c r="V18" s="10">
        <v>0</v>
      </c>
      <c r="Z18" s="10"/>
      <c r="AA18" s="10">
        <v>0</v>
      </c>
      <c r="AB18" s="13">
        <v>102.5</v>
      </c>
      <c r="AC18" s="14">
        <v>106.149</v>
      </c>
      <c r="AD18" s="14">
        <v>106.149</v>
      </c>
      <c r="AE18" s="15" t="s">
        <v>648</v>
      </c>
      <c r="AF18" s="15"/>
      <c r="AG18" s="42" t="s">
        <v>386</v>
      </c>
    </row>
    <row r="19" spans="2:33" x14ac:dyDescent="0.2">
      <c r="B19" s="10"/>
      <c r="C19" s="11" t="s">
        <v>34</v>
      </c>
      <c r="D19" s="10">
        <v>26</v>
      </c>
      <c r="E19" s="10" t="s">
        <v>29</v>
      </c>
      <c r="F19" s="10">
        <v>86.4</v>
      </c>
      <c r="G19" s="10">
        <v>90</v>
      </c>
      <c r="H19" s="12">
        <v>1.4428000000000001</v>
      </c>
      <c r="I19" s="10">
        <v>11</v>
      </c>
      <c r="J19" s="10"/>
      <c r="K19" s="10"/>
      <c r="L19" s="10"/>
      <c r="M19" s="10"/>
      <c r="N19" s="10"/>
      <c r="O19" s="10">
        <v>0</v>
      </c>
      <c r="P19" s="10" t="s">
        <v>37</v>
      </c>
      <c r="Q19" s="10">
        <v>100</v>
      </c>
      <c r="R19" s="10">
        <v>115</v>
      </c>
      <c r="S19" s="10">
        <v>125</v>
      </c>
      <c r="T19" s="10"/>
      <c r="U19" s="10">
        <v>125</v>
      </c>
      <c r="V19" s="10">
        <v>0</v>
      </c>
      <c r="Z19" s="10"/>
      <c r="AA19" s="10">
        <v>0</v>
      </c>
      <c r="AB19" s="13">
        <v>125</v>
      </c>
      <c r="AC19" s="14">
        <f>(AB19*H19)</f>
        <v>180.35000000000002</v>
      </c>
      <c r="AD19" s="14">
        <f>TRANSPOSE(AC19)</f>
        <v>180.35000000000002</v>
      </c>
      <c r="AE19" s="15" t="s">
        <v>179</v>
      </c>
      <c r="AF19" s="15" t="s">
        <v>63</v>
      </c>
      <c r="AG19" s="42" t="s">
        <v>386</v>
      </c>
    </row>
    <row r="20" spans="2:33" ht="14.25" customHeight="1" x14ac:dyDescent="0.2">
      <c r="B20" s="10"/>
      <c r="C20" s="11" t="s">
        <v>614</v>
      </c>
      <c r="D20" s="10">
        <v>46</v>
      </c>
      <c r="E20" s="10" t="s">
        <v>318</v>
      </c>
      <c r="F20" s="10">
        <v>82.6</v>
      </c>
      <c r="G20" s="10">
        <v>90</v>
      </c>
      <c r="H20" s="12">
        <v>1.0278</v>
      </c>
      <c r="I20" s="10">
        <v>4</v>
      </c>
      <c r="J20" s="10"/>
      <c r="K20" s="10"/>
      <c r="L20" s="10"/>
      <c r="M20" s="10"/>
      <c r="N20" s="10"/>
      <c r="O20" s="10">
        <v>0</v>
      </c>
      <c r="P20" s="10" t="s">
        <v>403</v>
      </c>
      <c r="Q20" s="10">
        <v>190</v>
      </c>
      <c r="R20" s="10">
        <v>203</v>
      </c>
      <c r="S20" s="10">
        <v>210</v>
      </c>
      <c r="T20" s="53">
        <v>215.5</v>
      </c>
      <c r="U20" s="10">
        <v>210</v>
      </c>
      <c r="V20" s="10">
        <v>0</v>
      </c>
      <c r="Z20" s="10"/>
      <c r="AA20" s="10">
        <v>0</v>
      </c>
      <c r="AB20" s="13">
        <v>210</v>
      </c>
      <c r="AC20" s="14">
        <v>215.83800000000002</v>
      </c>
      <c r="AD20" s="14">
        <v>230.51498400000003</v>
      </c>
      <c r="AE20" s="15" t="s">
        <v>650</v>
      </c>
      <c r="AF20" s="15" t="s">
        <v>557</v>
      </c>
      <c r="AG20" s="42" t="s">
        <v>386</v>
      </c>
    </row>
    <row r="21" spans="2:33" ht="14.25" customHeight="1" x14ac:dyDescent="0.2">
      <c r="B21" s="10"/>
      <c r="C21" s="11" t="s">
        <v>605</v>
      </c>
      <c r="D21" s="10">
        <v>17</v>
      </c>
      <c r="E21" s="10" t="s">
        <v>252</v>
      </c>
      <c r="F21" s="10">
        <v>86.2</v>
      </c>
      <c r="G21" s="10">
        <v>90</v>
      </c>
      <c r="H21" s="12">
        <v>0.99639999999999995</v>
      </c>
      <c r="I21" s="10">
        <v>29</v>
      </c>
      <c r="J21" s="10"/>
      <c r="K21" s="10"/>
      <c r="L21" s="10"/>
      <c r="M21" s="10"/>
      <c r="N21" s="10"/>
      <c r="O21" s="10">
        <v>0</v>
      </c>
      <c r="P21" s="10" t="s">
        <v>109</v>
      </c>
      <c r="Q21" s="10">
        <v>100</v>
      </c>
      <c r="R21" s="10">
        <v>117.5</v>
      </c>
      <c r="S21" s="10">
        <v>120</v>
      </c>
      <c r="T21" s="10"/>
      <c r="U21" s="10">
        <v>120</v>
      </c>
      <c r="V21" s="10">
        <v>0</v>
      </c>
      <c r="Z21" s="10"/>
      <c r="AA21" s="10">
        <v>0</v>
      </c>
      <c r="AB21" s="13">
        <v>120</v>
      </c>
      <c r="AC21" s="14">
        <v>119.568</v>
      </c>
      <c r="AD21" s="14">
        <v>119.568</v>
      </c>
      <c r="AE21" s="15" t="s">
        <v>280</v>
      </c>
      <c r="AF21" s="15"/>
      <c r="AG21" s="42" t="s">
        <v>386</v>
      </c>
    </row>
    <row r="22" spans="2:33" ht="14.25" customHeight="1" x14ac:dyDescent="0.2">
      <c r="B22" s="10"/>
      <c r="C22" s="11" t="s">
        <v>599</v>
      </c>
      <c r="D22" s="10"/>
      <c r="E22" s="10" t="s">
        <v>322</v>
      </c>
      <c r="F22" s="10">
        <v>97.8</v>
      </c>
      <c r="G22" s="10">
        <v>100</v>
      </c>
      <c r="H22" s="12">
        <v>0.92380000000000007</v>
      </c>
      <c r="I22" s="10">
        <v>38</v>
      </c>
      <c r="J22" s="10"/>
      <c r="K22" s="10"/>
      <c r="L22" s="10"/>
      <c r="M22" s="10"/>
      <c r="N22" s="10"/>
      <c r="O22" s="10">
        <v>0</v>
      </c>
      <c r="P22" s="10"/>
      <c r="Q22" s="10">
        <v>245</v>
      </c>
      <c r="R22" s="10">
        <v>256</v>
      </c>
      <c r="S22" s="10">
        <v>-267</v>
      </c>
      <c r="T22" s="10"/>
      <c r="U22" s="10">
        <v>256</v>
      </c>
      <c r="V22" s="10">
        <v>0</v>
      </c>
      <c r="Z22" s="10"/>
      <c r="AA22" s="10">
        <v>0</v>
      </c>
      <c r="AB22" s="13">
        <v>256</v>
      </c>
      <c r="AC22" s="14">
        <v>236.49280000000002</v>
      </c>
      <c r="AD22" s="14">
        <f>TRANSPOSE(AC22)</f>
        <v>236.49280000000002</v>
      </c>
      <c r="AE22" s="15" t="s">
        <v>542</v>
      </c>
      <c r="AF22" s="15"/>
      <c r="AG22" s="42" t="s">
        <v>386</v>
      </c>
    </row>
    <row r="23" spans="2:33" ht="14.25" customHeight="1" x14ac:dyDescent="0.2">
      <c r="B23" s="10"/>
      <c r="C23" s="11" t="s">
        <v>615</v>
      </c>
      <c r="D23" s="10">
        <v>31</v>
      </c>
      <c r="E23" s="10" t="s">
        <v>322</v>
      </c>
      <c r="F23" s="10">
        <v>99.2</v>
      </c>
      <c r="G23" s="10">
        <v>100</v>
      </c>
      <c r="H23" s="12">
        <v>0.91820000000000002</v>
      </c>
      <c r="I23" s="10">
        <v>10</v>
      </c>
      <c r="J23" s="10"/>
      <c r="K23" s="10"/>
      <c r="L23" s="10"/>
      <c r="M23" s="10"/>
      <c r="N23" s="10"/>
      <c r="O23" s="10">
        <v>0</v>
      </c>
      <c r="P23" s="10" t="s">
        <v>616</v>
      </c>
      <c r="Q23" s="10">
        <v>200</v>
      </c>
      <c r="R23" s="10">
        <v>210</v>
      </c>
      <c r="S23" s="10">
        <v>217.5</v>
      </c>
      <c r="T23" s="10"/>
      <c r="U23" s="10">
        <v>217.5</v>
      </c>
      <c r="V23" s="10">
        <v>0</v>
      </c>
      <c r="Z23" s="10"/>
      <c r="AA23" s="10">
        <v>0</v>
      </c>
      <c r="AB23" s="13">
        <v>217.5</v>
      </c>
      <c r="AC23" s="14">
        <v>199.70850000000002</v>
      </c>
      <c r="AD23" s="14">
        <v>199.70850000000002</v>
      </c>
      <c r="AE23" s="15" t="s">
        <v>538</v>
      </c>
      <c r="AF23" s="15"/>
      <c r="AG23" s="42" t="s">
        <v>386</v>
      </c>
    </row>
    <row r="24" spans="2:33" ht="14.25" customHeight="1" x14ac:dyDescent="0.2">
      <c r="B24" s="10"/>
      <c r="C24" s="11" t="s">
        <v>613</v>
      </c>
      <c r="D24" s="10">
        <v>34</v>
      </c>
      <c r="E24" s="10" t="s">
        <v>322</v>
      </c>
      <c r="F24" s="10">
        <v>100</v>
      </c>
      <c r="G24" s="10">
        <v>100</v>
      </c>
      <c r="H24" s="12">
        <v>0.91500000000000004</v>
      </c>
      <c r="I24" s="10">
        <v>11</v>
      </c>
      <c r="J24" s="10"/>
      <c r="K24" s="10"/>
      <c r="L24" s="10"/>
      <c r="M24" s="10"/>
      <c r="N24" s="10"/>
      <c r="O24" s="10">
        <v>0</v>
      </c>
      <c r="P24" s="10" t="s">
        <v>560</v>
      </c>
      <c r="Q24" s="10">
        <v>185</v>
      </c>
      <c r="R24" s="10">
        <v>190</v>
      </c>
      <c r="S24" s="10">
        <v>-195</v>
      </c>
      <c r="T24" s="10"/>
      <c r="U24" s="10">
        <v>190</v>
      </c>
      <c r="V24" s="10">
        <v>0</v>
      </c>
      <c r="Z24" s="10"/>
      <c r="AA24" s="10">
        <v>0</v>
      </c>
      <c r="AB24" s="13">
        <v>190</v>
      </c>
      <c r="AC24" s="14">
        <v>173.85</v>
      </c>
      <c r="AD24" s="14">
        <v>173.85</v>
      </c>
      <c r="AE24" s="15" t="s">
        <v>539</v>
      </c>
      <c r="AF24" s="15"/>
      <c r="AG24" s="42" t="s">
        <v>386</v>
      </c>
    </row>
    <row r="25" spans="2:33" ht="14.25" customHeight="1" x14ac:dyDescent="0.2">
      <c r="B25" s="10"/>
      <c r="C25" s="11" t="s">
        <v>612</v>
      </c>
      <c r="D25" s="10">
        <v>26</v>
      </c>
      <c r="E25" s="10" t="s">
        <v>322</v>
      </c>
      <c r="F25" s="10">
        <v>98.4</v>
      </c>
      <c r="G25" s="10">
        <v>100</v>
      </c>
      <c r="H25" s="12">
        <v>0.9214</v>
      </c>
      <c r="I25" s="10">
        <v>9</v>
      </c>
      <c r="J25" s="10"/>
      <c r="K25" s="10"/>
      <c r="L25" s="10"/>
      <c r="M25" s="10"/>
      <c r="N25" s="10"/>
      <c r="O25" s="10">
        <v>0</v>
      </c>
      <c r="P25" s="10" t="s">
        <v>565</v>
      </c>
      <c r="Q25" s="10">
        <v>170</v>
      </c>
      <c r="R25" s="10">
        <v>182.5</v>
      </c>
      <c r="S25" s="10">
        <v>187.5</v>
      </c>
      <c r="T25" s="10"/>
      <c r="U25" s="10">
        <v>187.5</v>
      </c>
      <c r="V25" s="10">
        <v>0</v>
      </c>
      <c r="Z25" s="10"/>
      <c r="AA25" s="10">
        <v>0</v>
      </c>
      <c r="AB25" s="13">
        <v>187.5</v>
      </c>
      <c r="AC25" s="14">
        <v>172.76249999999999</v>
      </c>
      <c r="AD25" s="14">
        <v>172.76249999999999</v>
      </c>
      <c r="AE25" s="15"/>
      <c r="AF25" s="15"/>
      <c r="AG25" s="42" t="s">
        <v>386</v>
      </c>
    </row>
    <row r="26" spans="2:33" ht="14.25" customHeight="1" x14ac:dyDescent="0.2">
      <c r="B26" s="10"/>
      <c r="C26" s="11" t="s">
        <v>607</v>
      </c>
      <c r="D26" s="10">
        <v>52</v>
      </c>
      <c r="E26" s="10" t="s">
        <v>336</v>
      </c>
      <c r="F26" s="10">
        <v>97.6</v>
      </c>
      <c r="G26" s="10">
        <v>100</v>
      </c>
      <c r="H26" s="12">
        <v>0.92460000000000009</v>
      </c>
      <c r="I26" s="10">
        <v>5</v>
      </c>
      <c r="J26" s="10"/>
      <c r="K26" s="10"/>
      <c r="L26" s="10"/>
      <c r="M26" s="10"/>
      <c r="N26" s="10"/>
      <c r="O26" s="10">
        <v>0</v>
      </c>
      <c r="P26" s="10" t="s">
        <v>32</v>
      </c>
      <c r="Q26" s="10">
        <v>140</v>
      </c>
      <c r="R26" s="10">
        <v>150</v>
      </c>
      <c r="S26" s="10">
        <v>160</v>
      </c>
      <c r="T26" s="24">
        <v>162.5</v>
      </c>
      <c r="U26" s="10">
        <v>160</v>
      </c>
      <c r="V26" s="10">
        <v>0</v>
      </c>
      <c r="Z26" s="10"/>
      <c r="AA26" s="10">
        <v>0</v>
      </c>
      <c r="AB26" s="13">
        <v>160</v>
      </c>
      <c r="AC26" s="14">
        <v>147.93600000000001</v>
      </c>
      <c r="AD26" s="14">
        <v>172.34544000000002</v>
      </c>
      <c r="AE26" s="15" t="s">
        <v>649</v>
      </c>
      <c r="AF26" s="15"/>
      <c r="AG26" s="42" t="s">
        <v>386</v>
      </c>
    </row>
    <row r="27" spans="2:33" ht="14.25" customHeight="1" x14ac:dyDescent="0.2">
      <c r="B27" s="10"/>
      <c r="C27" s="11" t="s">
        <v>611</v>
      </c>
      <c r="D27" s="10">
        <v>38</v>
      </c>
      <c r="E27" s="10" t="s">
        <v>240</v>
      </c>
      <c r="F27" s="10">
        <v>97.3</v>
      </c>
      <c r="G27" s="10">
        <v>100</v>
      </c>
      <c r="H27" s="12">
        <v>0.92620000000000002</v>
      </c>
      <c r="I27" s="10">
        <v>1</v>
      </c>
      <c r="J27" s="10"/>
      <c r="K27" s="10"/>
      <c r="L27" s="10"/>
      <c r="M27" s="10"/>
      <c r="N27" s="10"/>
      <c r="O27" s="10">
        <v>0</v>
      </c>
      <c r="P27" s="10" t="s">
        <v>414</v>
      </c>
      <c r="Q27" s="10">
        <v>175</v>
      </c>
      <c r="R27" s="10">
        <v>-180</v>
      </c>
      <c r="S27" s="10">
        <v>-180</v>
      </c>
      <c r="T27" s="10"/>
      <c r="U27" s="10">
        <v>175</v>
      </c>
      <c r="V27" s="10">
        <v>0</v>
      </c>
      <c r="Z27" s="10"/>
      <c r="AA27" s="10">
        <v>0</v>
      </c>
      <c r="AB27" s="13">
        <v>175</v>
      </c>
      <c r="AC27" s="14">
        <v>162.08500000000001</v>
      </c>
      <c r="AD27" s="14">
        <v>162.08500000000001</v>
      </c>
      <c r="AE27" s="15" t="s">
        <v>274</v>
      </c>
      <c r="AF27" s="15" t="s">
        <v>277</v>
      </c>
      <c r="AG27" s="42" t="s">
        <v>386</v>
      </c>
    </row>
    <row r="28" spans="2:33" ht="14.25" customHeight="1" x14ac:dyDescent="0.2">
      <c r="B28" s="10"/>
      <c r="C28" s="11" t="s">
        <v>608</v>
      </c>
      <c r="D28" s="10">
        <v>26</v>
      </c>
      <c r="E28" s="10" t="s">
        <v>322</v>
      </c>
      <c r="F28" s="10">
        <v>99.2</v>
      </c>
      <c r="G28" s="10">
        <v>100</v>
      </c>
      <c r="H28" s="12">
        <v>0.91820000000000002</v>
      </c>
      <c r="I28" s="10">
        <v>12</v>
      </c>
      <c r="J28" s="10"/>
      <c r="K28" s="10"/>
      <c r="L28" s="10"/>
      <c r="M28" s="10"/>
      <c r="N28" s="10"/>
      <c r="O28" s="10">
        <v>0</v>
      </c>
      <c r="P28" s="10" t="s">
        <v>609</v>
      </c>
      <c r="Q28" s="10">
        <v>170</v>
      </c>
      <c r="R28" s="10">
        <v>175</v>
      </c>
      <c r="S28" s="10">
        <v>-180</v>
      </c>
      <c r="T28" s="10"/>
      <c r="U28" s="10">
        <v>175</v>
      </c>
      <c r="V28" s="10">
        <v>0</v>
      </c>
      <c r="Z28" s="10"/>
      <c r="AA28" s="10">
        <v>0</v>
      </c>
      <c r="AB28" s="13">
        <v>175</v>
      </c>
      <c r="AC28" s="14">
        <v>160.685</v>
      </c>
      <c r="AD28" s="14">
        <v>160.685</v>
      </c>
      <c r="AE28" s="15"/>
      <c r="AF28" s="15"/>
      <c r="AG28" s="42" t="s">
        <v>386</v>
      </c>
    </row>
    <row r="29" spans="2:33" ht="14.25" customHeight="1" x14ac:dyDescent="0.2">
      <c r="B29" s="10"/>
      <c r="C29" s="11" t="s">
        <v>610</v>
      </c>
      <c r="D29" s="10">
        <v>24</v>
      </c>
      <c r="E29" s="10" t="s">
        <v>322</v>
      </c>
      <c r="F29" s="10">
        <v>97.9</v>
      </c>
      <c r="G29" s="10">
        <v>100</v>
      </c>
      <c r="H29" s="12">
        <v>0.9234</v>
      </c>
      <c r="I29" s="10">
        <v>8</v>
      </c>
      <c r="J29" s="10"/>
      <c r="K29" s="10"/>
      <c r="L29" s="10"/>
      <c r="M29" s="10"/>
      <c r="N29" s="10"/>
      <c r="O29" s="10">
        <v>0</v>
      </c>
      <c r="P29" s="10" t="s">
        <v>565</v>
      </c>
      <c r="Q29" s="10">
        <v>170</v>
      </c>
      <c r="R29" s="10">
        <v>-180</v>
      </c>
      <c r="S29" s="10">
        <v>-180</v>
      </c>
      <c r="T29" s="10"/>
      <c r="U29" s="10">
        <v>170</v>
      </c>
      <c r="V29" s="10">
        <v>0</v>
      </c>
      <c r="Z29" s="10"/>
      <c r="AA29" s="10">
        <v>0</v>
      </c>
      <c r="AB29" s="13">
        <v>170</v>
      </c>
      <c r="AC29" s="14">
        <v>156.97800000000001</v>
      </c>
      <c r="AD29" s="14">
        <v>156.97800000000001</v>
      </c>
      <c r="AE29" s="15"/>
      <c r="AF29" s="15"/>
      <c r="AG29" s="42" t="s">
        <v>386</v>
      </c>
    </row>
    <row r="30" spans="2:33" ht="14.25" customHeight="1" x14ac:dyDescent="0.2">
      <c r="B30" s="10"/>
      <c r="C30" s="11" t="s">
        <v>604</v>
      </c>
      <c r="D30" s="10">
        <v>64</v>
      </c>
      <c r="E30" s="10" t="s">
        <v>320</v>
      </c>
      <c r="F30" s="10">
        <v>90.8</v>
      </c>
      <c r="G30" s="10">
        <v>100</v>
      </c>
      <c r="H30" s="12">
        <v>0.96260000000000001</v>
      </c>
      <c r="I30" s="10">
        <v>6</v>
      </c>
      <c r="J30" s="10"/>
      <c r="K30" s="10"/>
      <c r="L30" s="10"/>
      <c r="M30" s="10"/>
      <c r="N30" s="10"/>
      <c r="O30" s="10">
        <v>0</v>
      </c>
      <c r="P30" s="10" t="s">
        <v>352</v>
      </c>
      <c r="Q30" s="10">
        <v>90</v>
      </c>
      <c r="R30" s="10">
        <v>95</v>
      </c>
      <c r="S30" s="10">
        <v>100</v>
      </c>
      <c r="T30" s="10"/>
      <c r="U30" s="10">
        <v>100</v>
      </c>
      <c r="V30" s="10">
        <v>0</v>
      </c>
      <c r="Z30" s="10"/>
      <c r="AA30" s="10">
        <v>0</v>
      </c>
      <c r="AB30" s="13">
        <v>100</v>
      </c>
      <c r="AC30" s="14">
        <v>96.26</v>
      </c>
      <c r="AD30" s="14">
        <v>139.577</v>
      </c>
      <c r="AE30" s="15" t="s">
        <v>653</v>
      </c>
      <c r="AF30" s="15"/>
      <c r="AG30" s="42" t="s">
        <v>386</v>
      </c>
    </row>
    <row r="31" spans="2:33" ht="14.25" customHeight="1" x14ac:dyDescent="0.2">
      <c r="B31" s="10"/>
      <c r="C31" s="11" t="s">
        <v>620</v>
      </c>
      <c r="D31" s="10">
        <v>46</v>
      </c>
      <c r="E31" s="10" t="s">
        <v>318</v>
      </c>
      <c r="F31" s="10">
        <v>98.5</v>
      </c>
      <c r="G31" s="10">
        <v>100</v>
      </c>
      <c r="H31" s="12">
        <v>0.92100000000000004</v>
      </c>
      <c r="I31" s="10">
        <v>50</v>
      </c>
      <c r="J31" s="10"/>
      <c r="K31" s="10"/>
      <c r="L31" s="10"/>
      <c r="M31" s="10"/>
      <c r="N31" s="10"/>
      <c r="O31" s="10">
        <v>0</v>
      </c>
      <c r="P31" s="10" t="s">
        <v>422</v>
      </c>
      <c r="Q31" s="10">
        <v>150</v>
      </c>
      <c r="R31" s="10">
        <v>160</v>
      </c>
      <c r="S31" s="10">
        <v>-170</v>
      </c>
      <c r="T31" s="10"/>
      <c r="U31" s="10">
        <v>160</v>
      </c>
      <c r="V31" s="10">
        <v>0</v>
      </c>
      <c r="Z31" s="10"/>
      <c r="AA31" s="10">
        <v>0</v>
      </c>
      <c r="AB31" s="13">
        <v>160</v>
      </c>
      <c r="AC31" s="14">
        <v>147.36000000000001</v>
      </c>
      <c r="AD31" s="14">
        <v>157.38048000000003</v>
      </c>
      <c r="AE31" s="15" t="s">
        <v>540</v>
      </c>
      <c r="AF31" s="15"/>
      <c r="AG31" s="42" t="s">
        <v>386</v>
      </c>
    </row>
    <row r="32" spans="2:33" ht="14.25" customHeight="1" x14ac:dyDescent="0.2">
      <c r="B32" s="10"/>
      <c r="C32" s="11" t="s">
        <v>621</v>
      </c>
      <c r="D32" s="10">
        <v>58</v>
      </c>
      <c r="E32" s="10" t="s">
        <v>618</v>
      </c>
      <c r="F32" s="10">
        <v>99.4</v>
      </c>
      <c r="G32" s="10">
        <v>100</v>
      </c>
      <c r="H32" s="12">
        <v>0.91739999999999999</v>
      </c>
      <c r="I32" s="10">
        <v>21</v>
      </c>
      <c r="J32" s="10"/>
      <c r="K32" s="10"/>
      <c r="L32" s="10"/>
      <c r="M32" s="10"/>
      <c r="N32" s="10"/>
      <c r="O32" s="10">
        <v>0</v>
      </c>
      <c r="P32" s="10" t="s">
        <v>414</v>
      </c>
      <c r="Q32" s="10">
        <v>170</v>
      </c>
      <c r="R32" s="10">
        <v>175</v>
      </c>
      <c r="S32" s="10">
        <v>180</v>
      </c>
      <c r="T32" s="10"/>
      <c r="U32" s="10">
        <v>180</v>
      </c>
      <c r="V32" s="10">
        <v>0</v>
      </c>
      <c r="Z32" s="10"/>
      <c r="AA32" s="10">
        <v>0</v>
      </c>
      <c r="AB32" s="13">
        <v>180</v>
      </c>
      <c r="AC32" s="14">
        <v>165.13200000000001</v>
      </c>
      <c r="AD32" s="14">
        <v>213.18541199999999</v>
      </c>
      <c r="AE32" s="15" t="s">
        <v>659</v>
      </c>
      <c r="AF32" s="15"/>
      <c r="AG32" s="42" t="s">
        <v>386</v>
      </c>
    </row>
    <row r="33" spans="2:33" ht="14.25" customHeight="1" x14ac:dyDescent="0.2">
      <c r="B33" s="10"/>
      <c r="C33" s="11" t="s">
        <v>218</v>
      </c>
      <c r="D33" s="10">
        <v>20</v>
      </c>
      <c r="E33" s="10" t="s">
        <v>211</v>
      </c>
      <c r="F33" s="10">
        <v>107.5</v>
      </c>
      <c r="G33" s="10">
        <v>110</v>
      </c>
      <c r="H33" s="12">
        <v>0.89100000000000001</v>
      </c>
      <c r="I33" s="10">
        <v>47</v>
      </c>
      <c r="J33" s="10"/>
      <c r="K33" s="10"/>
      <c r="L33" s="10"/>
      <c r="M33" s="10"/>
      <c r="N33" s="10"/>
      <c r="O33" s="10">
        <v>0</v>
      </c>
      <c r="P33" s="10" t="s">
        <v>446</v>
      </c>
      <c r="Q33" s="10">
        <v>180</v>
      </c>
      <c r="R33" s="10">
        <v>190</v>
      </c>
      <c r="S33" s="10">
        <v>200</v>
      </c>
      <c r="T33" s="52">
        <v>210.5</v>
      </c>
      <c r="U33" s="10">
        <v>200</v>
      </c>
      <c r="V33" s="10">
        <v>0</v>
      </c>
      <c r="Z33" s="10"/>
      <c r="AA33" s="10">
        <v>0</v>
      </c>
      <c r="AB33" s="13">
        <v>200</v>
      </c>
      <c r="AC33" s="14">
        <v>178.2</v>
      </c>
      <c r="AD33" s="14">
        <v>178.2</v>
      </c>
      <c r="AE33" s="15" t="s">
        <v>656</v>
      </c>
      <c r="AF33" s="15" t="s">
        <v>273</v>
      </c>
      <c r="AG33" s="42" t="s">
        <v>386</v>
      </c>
    </row>
    <row r="34" spans="2:33" ht="14.25" customHeight="1" x14ac:dyDescent="0.2">
      <c r="B34" s="10"/>
      <c r="C34" s="11" t="s">
        <v>328</v>
      </c>
      <c r="D34" s="10">
        <v>43</v>
      </c>
      <c r="E34" s="10" t="s">
        <v>322</v>
      </c>
      <c r="F34" s="10">
        <v>101.1</v>
      </c>
      <c r="G34" s="10">
        <v>110</v>
      </c>
      <c r="H34" s="12">
        <v>0.91060000000000008</v>
      </c>
      <c r="I34" s="10">
        <v>2</v>
      </c>
      <c r="J34" s="10"/>
      <c r="K34" s="10"/>
      <c r="L34" s="10"/>
      <c r="M34" s="10"/>
      <c r="N34" s="10"/>
      <c r="O34" s="10">
        <v>0</v>
      </c>
      <c r="P34" s="10" t="s">
        <v>32</v>
      </c>
      <c r="Q34" s="10">
        <v>135</v>
      </c>
      <c r="R34" s="10">
        <v>140</v>
      </c>
      <c r="S34" s="10">
        <v>-152.5</v>
      </c>
      <c r="T34" s="10"/>
      <c r="U34" s="10">
        <v>140</v>
      </c>
      <c r="V34" s="10">
        <v>0</v>
      </c>
      <c r="Z34" s="10"/>
      <c r="AA34" s="10">
        <v>0</v>
      </c>
      <c r="AB34" s="13">
        <v>140</v>
      </c>
      <c r="AC34" s="14">
        <v>127.48400000000001</v>
      </c>
      <c r="AD34" s="14">
        <v>131.436004</v>
      </c>
      <c r="AE34" s="15" t="s">
        <v>487</v>
      </c>
      <c r="AF34" s="15"/>
      <c r="AG34" s="42" t="s">
        <v>386</v>
      </c>
    </row>
    <row r="35" spans="2:33" ht="14.25" customHeight="1" x14ac:dyDescent="0.2">
      <c r="B35" s="10"/>
      <c r="C35" s="11" t="s">
        <v>617</v>
      </c>
      <c r="D35" s="10">
        <v>31</v>
      </c>
      <c r="E35" s="10" t="s">
        <v>322</v>
      </c>
      <c r="F35" s="10">
        <v>108.4</v>
      </c>
      <c r="G35" s="10">
        <v>110</v>
      </c>
      <c r="H35" s="12">
        <v>0.88900000000000001</v>
      </c>
      <c r="I35" s="10">
        <v>25</v>
      </c>
      <c r="J35" s="10"/>
      <c r="K35" s="10"/>
      <c r="L35" s="10"/>
      <c r="M35" s="10"/>
      <c r="N35" s="10"/>
      <c r="O35" s="10">
        <v>0</v>
      </c>
      <c r="P35" s="10" t="s">
        <v>406</v>
      </c>
      <c r="Q35" s="10">
        <v>125</v>
      </c>
      <c r="R35" s="10">
        <v>-130</v>
      </c>
      <c r="S35" s="10">
        <v>-130</v>
      </c>
      <c r="T35" s="10"/>
      <c r="U35" s="10">
        <v>125</v>
      </c>
      <c r="V35" s="10">
        <v>0</v>
      </c>
      <c r="Z35" s="10"/>
      <c r="AA35" s="10">
        <v>0</v>
      </c>
      <c r="AB35" s="13">
        <v>125</v>
      </c>
      <c r="AC35" s="14">
        <v>111.125</v>
      </c>
      <c r="AD35" s="14">
        <v>111.125</v>
      </c>
      <c r="AE35" s="15" t="s">
        <v>486</v>
      </c>
      <c r="AF35" s="15"/>
      <c r="AG35" s="42" t="s">
        <v>386</v>
      </c>
    </row>
    <row r="36" spans="2:33" ht="14.25" customHeight="1" x14ac:dyDescent="0.2">
      <c r="B36" s="10"/>
      <c r="C36" s="11" t="s">
        <v>409</v>
      </c>
      <c r="D36" s="10">
        <v>49</v>
      </c>
      <c r="E36" s="10" t="s">
        <v>318</v>
      </c>
      <c r="F36" s="10">
        <v>103.3</v>
      </c>
      <c r="G36" s="10">
        <v>110</v>
      </c>
      <c r="H36" s="12">
        <v>0.90380000000000005</v>
      </c>
      <c r="I36" s="10">
        <v>18</v>
      </c>
      <c r="J36" s="10"/>
      <c r="K36" s="10"/>
      <c r="L36" s="10"/>
      <c r="M36" s="10"/>
      <c r="N36" s="10"/>
      <c r="O36" s="10">
        <v>0</v>
      </c>
      <c r="P36" s="10" t="s">
        <v>410</v>
      </c>
      <c r="Q36" s="10">
        <v>130</v>
      </c>
      <c r="R36" s="10">
        <v>-140</v>
      </c>
      <c r="S36" s="10">
        <v>-140</v>
      </c>
      <c r="T36" s="10"/>
      <c r="U36" s="10">
        <v>130</v>
      </c>
      <c r="V36" s="10">
        <v>0</v>
      </c>
      <c r="Z36" s="10"/>
      <c r="AA36" s="10">
        <v>0</v>
      </c>
      <c r="AB36" s="13">
        <v>130</v>
      </c>
      <c r="AC36" s="14">
        <f>(AB36*H36)</f>
        <v>117.494</v>
      </c>
      <c r="AD36" s="14">
        <f>SUM(AC36*1.113)</f>
        <v>130.77082200000001</v>
      </c>
      <c r="AE36" s="15" t="s">
        <v>655</v>
      </c>
      <c r="AF36" s="15"/>
      <c r="AG36" s="42" t="s">
        <v>386</v>
      </c>
    </row>
    <row r="37" spans="2:33" ht="14.25" customHeight="1" x14ac:dyDescent="0.2">
      <c r="B37" s="10"/>
      <c r="C37" s="11" t="s">
        <v>619</v>
      </c>
      <c r="D37" s="10">
        <v>51</v>
      </c>
      <c r="E37" s="10" t="s">
        <v>336</v>
      </c>
      <c r="F37" s="10">
        <v>108.2</v>
      </c>
      <c r="G37" s="10">
        <v>110</v>
      </c>
      <c r="H37" s="12">
        <v>0.88919999999999999</v>
      </c>
      <c r="I37" s="10">
        <v>20</v>
      </c>
      <c r="J37" s="10"/>
      <c r="K37" s="10"/>
      <c r="L37" s="10"/>
      <c r="M37" s="10"/>
      <c r="N37" s="10"/>
      <c r="O37" s="10">
        <v>0</v>
      </c>
      <c r="P37" s="10" t="s">
        <v>561</v>
      </c>
      <c r="Q37" s="10">
        <v>145</v>
      </c>
      <c r="R37" s="10">
        <v>155</v>
      </c>
      <c r="S37" s="10">
        <v>-165</v>
      </c>
      <c r="T37" s="10"/>
      <c r="U37" s="10">
        <v>155</v>
      </c>
      <c r="V37" s="10">
        <v>0</v>
      </c>
      <c r="Z37" s="10"/>
      <c r="AA37" s="10">
        <v>0</v>
      </c>
      <c r="AB37" s="13">
        <v>155</v>
      </c>
      <c r="AC37" s="14">
        <v>137.82599999999999</v>
      </c>
      <c r="AD37" s="14">
        <v>158.086422</v>
      </c>
      <c r="AE37" s="15" t="s">
        <v>654</v>
      </c>
      <c r="AF37" s="15"/>
      <c r="AG37" s="42" t="s">
        <v>386</v>
      </c>
    </row>
    <row r="38" spans="2:33" ht="14.25" customHeight="1" x14ac:dyDescent="0.2">
      <c r="B38" s="10"/>
      <c r="C38" s="11" t="s">
        <v>598</v>
      </c>
      <c r="D38" s="10"/>
      <c r="E38" s="10" t="s">
        <v>322</v>
      </c>
      <c r="F38" s="10">
        <v>123</v>
      </c>
      <c r="G38" s="10">
        <v>125</v>
      </c>
      <c r="H38" s="12">
        <v>0.86</v>
      </c>
      <c r="I38" s="10">
        <v>48</v>
      </c>
      <c r="J38" s="10"/>
      <c r="K38" s="10"/>
      <c r="L38" s="10"/>
      <c r="M38" s="10"/>
      <c r="N38" s="10"/>
      <c r="O38" s="10">
        <v>0</v>
      </c>
      <c r="P38" s="10"/>
      <c r="Q38" s="53">
        <v>250</v>
      </c>
      <c r="R38" s="10">
        <v>250</v>
      </c>
      <c r="S38" s="10">
        <v>-257.5</v>
      </c>
      <c r="T38" s="10"/>
      <c r="U38" s="10">
        <v>250</v>
      </c>
      <c r="V38" s="10">
        <v>0</v>
      </c>
      <c r="Z38" s="10"/>
      <c r="AA38" s="10">
        <v>0</v>
      </c>
      <c r="AB38" s="13">
        <v>250</v>
      </c>
      <c r="AC38" s="14">
        <v>215</v>
      </c>
      <c r="AD38" s="14">
        <f>TRANSPOSE(AC38)</f>
        <v>215</v>
      </c>
      <c r="AE38" s="15" t="s">
        <v>488</v>
      </c>
      <c r="AF38" s="15"/>
      <c r="AG38" s="42" t="s">
        <v>386</v>
      </c>
    </row>
    <row r="39" spans="2:33" ht="14.25" customHeight="1" x14ac:dyDescent="0.2">
      <c r="B39" s="10"/>
      <c r="C39" s="11" t="s">
        <v>594</v>
      </c>
      <c r="D39" s="10">
        <v>35</v>
      </c>
      <c r="E39" s="10" t="s">
        <v>322</v>
      </c>
      <c r="F39" s="10">
        <v>117.9</v>
      </c>
      <c r="G39" s="10">
        <v>125</v>
      </c>
      <c r="H39" s="12">
        <v>0.86739999999999995</v>
      </c>
      <c r="I39" s="10">
        <v>37</v>
      </c>
      <c r="J39" s="10"/>
      <c r="K39" s="10"/>
      <c r="L39" s="10"/>
      <c r="M39" s="10"/>
      <c r="N39" s="10"/>
      <c r="O39" s="10">
        <v>0</v>
      </c>
      <c r="P39" s="10" t="s">
        <v>428</v>
      </c>
      <c r="Q39" s="10">
        <v>165</v>
      </c>
      <c r="R39" s="10">
        <v>175</v>
      </c>
      <c r="S39" s="10">
        <v>182.5</v>
      </c>
      <c r="T39" s="10"/>
      <c r="U39" s="10">
        <v>182.5</v>
      </c>
      <c r="V39" s="10">
        <v>0</v>
      </c>
      <c r="Z39" s="10"/>
      <c r="AA39" s="10">
        <v>0</v>
      </c>
      <c r="AB39" s="13">
        <v>182.5</v>
      </c>
      <c r="AC39" s="14">
        <v>158.3005</v>
      </c>
      <c r="AD39" s="14">
        <v>158.3005</v>
      </c>
      <c r="AE39" s="15" t="s">
        <v>489</v>
      </c>
      <c r="AF39" s="15"/>
      <c r="AG39" s="42" t="s">
        <v>386</v>
      </c>
    </row>
    <row r="40" spans="2:33" ht="14.25" customHeight="1" x14ac:dyDescent="0.2">
      <c r="B40" s="10"/>
      <c r="C40" s="11" t="s">
        <v>593</v>
      </c>
      <c r="D40" s="10">
        <v>28</v>
      </c>
      <c r="E40" s="10" t="s">
        <v>322</v>
      </c>
      <c r="F40" s="10">
        <v>116.4</v>
      </c>
      <c r="G40" s="10">
        <v>125</v>
      </c>
      <c r="H40" s="12">
        <v>0.87</v>
      </c>
      <c r="I40" s="10">
        <v>32</v>
      </c>
      <c r="J40" s="10"/>
      <c r="K40" s="10"/>
      <c r="L40" s="10"/>
      <c r="M40" s="10"/>
      <c r="N40" s="10"/>
      <c r="O40" s="10">
        <v>0</v>
      </c>
      <c r="P40" s="10" t="s">
        <v>422</v>
      </c>
      <c r="Q40" s="10">
        <v>160</v>
      </c>
      <c r="R40" s="10">
        <v>170</v>
      </c>
      <c r="S40" s="10">
        <v>-175</v>
      </c>
      <c r="T40" s="10"/>
      <c r="U40" s="10">
        <v>170</v>
      </c>
      <c r="V40" s="10">
        <v>0</v>
      </c>
      <c r="Z40" s="10"/>
      <c r="AA40" s="10">
        <v>0</v>
      </c>
      <c r="AB40" s="13">
        <v>170</v>
      </c>
      <c r="AC40" s="14">
        <v>147.9</v>
      </c>
      <c r="AD40" s="14">
        <v>147.9</v>
      </c>
      <c r="AE40" s="15" t="s">
        <v>490</v>
      </c>
      <c r="AF40" s="15"/>
      <c r="AG40" s="42" t="s">
        <v>386</v>
      </c>
    </row>
    <row r="41" spans="2:33" ht="14.25" customHeight="1" x14ac:dyDescent="0.2">
      <c r="B41" s="10"/>
      <c r="C41" s="11" t="s">
        <v>603</v>
      </c>
      <c r="D41" s="10">
        <v>38</v>
      </c>
      <c r="E41" s="10" t="s">
        <v>322</v>
      </c>
      <c r="F41" s="10">
        <v>120.3</v>
      </c>
      <c r="G41" s="10">
        <v>125</v>
      </c>
      <c r="H41" s="12">
        <v>0.86380000000000001</v>
      </c>
      <c r="I41" s="10">
        <v>34</v>
      </c>
      <c r="J41" s="10"/>
      <c r="K41" s="10"/>
      <c r="L41" s="10"/>
      <c r="M41" s="10"/>
      <c r="N41" s="10"/>
      <c r="O41" s="10">
        <v>0</v>
      </c>
      <c r="P41" s="10" t="s">
        <v>569</v>
      </c>
      <c r="Q41" s="10">
        <v>150</v>
      </c>
      <c r="R41" s="10">
        <v>170</v>
      </c>
      <c r="S41" s="52">
        <v>180</v>
      </c>
      <c r="T41" s="10"/>
      <c r="U41" s="10">
        <v>170</v>
      </c>
      <c r="V41" s="10">
        <v>0</v>
      </c>
      <c r="Z41" s="10"/>
      <c r="AA41" s="10">
        <v>0</v>
      </c>
      <c r="AB41" s="13">
        <v>170</v>
      </c>
      <c r="AC41" s="14">
        <v>146.846</v>
      </c>
      <c r="AD41" s="14">
        <v>146.846</v>
      </c>
      <c r="AE41" s="15"/>
      <c r="AF41" s="15"/>
      <c r="AG41" s="42" t="s">
        <v>386</v>
      </c>
    </row>
    <row r="42" spans="2:33" ht="14.25" customHeight="1" x14ac:dyDescent="0.2">
      <c r="B42" s="10"/>
      <c r="C42" s="11" t="s">
        <v>447</v>
      </c>
      <c r="D42" s="10">
        <v>52</v>
      </c>
      <c r="E42" s="10" t="s">
        <v>322</v>
      </c>
      <c r="F42" s="10">
        <v>110.3</v>
      </c>
      <c r="G42" s="10">
        <v>125</v>
      </c>
      <c r="H42" s="12">
        <v>0.88380000000000003</v>
      </c>
      <c r="I42" s="10">
        <v>49</v>
      </c>
      <c r="J42" s="10"/>
      <c r="K42" s="10"/>
      <c r="L42" s="10"/>
      <c r="M42" s="10"/>
      <c r="N42" s="10"/>
      <c r="O42" s="10">
        <v>0</v>
      </c>
      <c r="P42" s="10" t="s">
        <v>444</v>
      </c>
      <c r="Q42" s="10">
        <v>80</v>
      </c>
      <c r="R42" s="10">
        <v>95</v>
      </c>
      <c r="S42" s="10">
        <v>100</v>
      </c>
      <c r="T42" s="10"/>
      <c r="U42" s="10">
        <v>100</v>
      </c>
      <c r="V42" s="10">
        <v>0</v>
      </c>
      <c r="Z42" s="10"/>
      <c r="AA42" s="10">
        <v>0</v>
      </c>
      <c r="AB42" s="13">
        <v>100</v>
      </c>
      <c r="AC42" s="14">
        <v>88.38000000000001</v>
      </c>
      <c r="AD42" s="14">
        <v>102.96270000000001</v>
      </c>
      <c r="AE42" s="15"/>
      <c r="AF42" s="15"/>
      <c r="AG42" s="42" t="s">
        <v>386</v>
      </c>
    </row>
    <row r="43" spans="2:33" ht="14.25" customHeight="1" x14ac:dyDescent="0.2">
      <c r="B43" s="10"/>
      <c r="C43" s="11" t="s">
        <v>625</v>
      </c>
      <c r="D43" s="10">
        <v>33</v>
      </c>
      <c r="E43" s="10" t="s">
        <v>322</v>
      </c>
      <c r="F43" s="10">
        <v>119</v>
      </c>
      <c r="G43" s="10">
        <v>125</v>
      </c>
      <c r="H43" s="12">
        <v>0.86599999999999999</v>
      </c>
      <c r="I43" s="10">
        <v>24</v>
      </c>
      <c r="J43" s="10"/>
      <c r="K43" s="10"/>
      <c r="L43" s="10"/>
      <c r="M43" s="10"/>
      <c r="N43" s="10"/>
      <c r="O43" s="10">
        <v>0</v>
      </c>
      <c r="P43" s="10" t="s">
        <v>444</v>
      </c>
      <c r="Q43" s="10">
        <v>-295</v>
      </c>
      <c r="R43" s="10">
        <v>-295</v>
      </c>
      <c r="S43" s="10">
        <v>-295</v>
      </c>
      <c r="T43" s="10"/>
      <c r="U43" s="10">
        <v>0</v>
      </c>
      <c r="V43" s="10">
        <v>0</v>
      </c>
      <c r="Z43" s="10"/>
      <c r="AA43" s="10">
        <v>0</v>
      </c>
      <c r="AB43" s="13">
        <v>0</v>
      </c>
      <c r="AC43" s="14">
        <v>0</v>
      </c>
      <c r="AD43" s="14">
        <v>0</v>
      </c>
      <c r="AE43" s="15" t="s">
        <v>163</v>
      </c>
      <c r="AF43" s="15"/>
      <c r="AG43" s="42" t="s">
        <v>386</v>
      </c>
    </row>
    <row r="44" spans="2:33" ht="14.25" customHeight="1" x14ac:dyDescent="0.2">
      <c r="B44" s="10"/>
      <c r="C44" s="11" t="s">
        <v>601</v>
      </c>
      <c r="D44" s="10"/>
      <c r="E44" s="10" t="s">
        <v>322</v>
      </c>
      <c r="F44" s="10">
        <v>130.9</v>
      </c>
      <c r="G44" s="10">
        <v>140</v>
      </c>
      <c r="H44" s="12">
        <v>0.85039999999999993</v>
      </c>
      <c r="I44" s="10">
        <v>42</v>
      </c>
      <c r="J44" s="10"/>
      <c r="K44" s="10"/>
      <c r="L44" s="10"/>
      <c r="M44" s="10"/>
      <c r="N44" s="10"/>
      <c r="O44" s="10">
        <v>0</v>
      </c>
      <c r="P44" s="10" t="s">
        <v>560</v>
      </c>
      <c r="Q44" s="10">
        <v>270</v>
      </c>
      <c r="R44" s="10">
        <v>285</v>
      </c>
      <c r="S44" s="10">
        <v>300</v>
      </c>
      <c r="T44" s="10"/>
      <c r="U44" s="10">
        <v>300</v>
      </c>
      <c r="V44" s="10">
        <v>0</v>
      </c>
      <c r="Z44" s="10"/>
      <c r="AA44" s="10">
        <v>0</v>
      </c>
      <c r="AB44" s="13">
        <v>300</v>
      </c>
      <c r="AC44" s="14">
        <v>255.11999999999998</v>
      </c>
      <c r="AD44" s="14">
        <f>TRANSPOSE(AC44)</f>
        <v>255.11999999999998</v>
      </c>
      <c r="AE44" s="15" t="s">
        <v>491</v>
      </c>
      <c r="AF44" s="15"/>
      <c r="AG44" s="42" t="s">
        <v>386</v>
      </c>
    </row>
    <row r="45" spans="2:33" ht="14.25" customHeight="1" x14ac:dyDescent="0.2">
      <c r="B45" s="10"/>
      <c r="C45" s="11" t="s">
        <v>595</v>
      </c>
      <c r="D45" s="10">
        <v>43</v>
      </c>
      <c r="E45" s="10" t="s">
        <v>329</v>
      </c>
      <c r="F45" s="10">
        <v>127.2</v>
      </c>
      <c r="G45" s="10">
        <v>140</v>
      </c>
      <c r="H45" s="12">
        <v>0.85499999999999998</v>
      </c>
      <c r="I45" s="10">
        <v>30</v>
      </c>
      <c r="J45" s="10"/>
      <c r="K45" s="10"/>
      <c r="L45" s="10"/>
      <c r="M45" s="10"/>
      <c r="N45" s="10"/>
      <c r="O45" s="10">
        <v>0</v>
      </c>
      <c r="P45" s="10"/>
      <c r="Q45" s="10">
        <v>175</v>
      </c>
      <c r="R45" s="10">
        <v>185</v>
      </c>
      <c r="S45" s="10">
        <v>-192.5</v>
      </c>
      <c r="T45" s="10"/>
      <c r="U45" s="10">
        <v>185</v>
      </c>
      <c r="V45" s="10">
        <v>0</v>
      </c>
      <c r="Z45" s="10"/>
      <c r="AA45" s="10">
        <v>0</v>
      </c>
      <c r="AB45" s="13">
        <v>185</v>
      </c>
      <c r="AC45" s="14">
        <v>158.17499999999998</v>
      </c>
      <c r="AD45" s="14">
        <v>163.07842499999998</v>
      </c>
      <c r="AE45" s="15" t="s">
        <v>657</v>
      </c>
      <c r="AF45" s="15"/>
      <c r="AG45" s="42" t="s">
        <v>386</v>
      </c>
    </row>
    <row r="46" spans="2:33" ht="14.25" customHeight="1" x14ac:dyDescent="0.2">
      <c r="B46" s="10"/>
      <c r="C46" s="11" t="s">
        <v>600</v>
      </c>
      <c r="D46" s="10">
        <v>25</v>
      </c>
      <c r="E46" s="10" t="s">
        <v>322</v>
      </c>
      <c r="F46" s="10">
        <v>148</v>
      </c>
      <c r="G46" s="10" t="s">
        <v>30</v>
      </c>
      <c r="H46" s="12">
        <v>0.83199999999999996</v>
      </c>
      <c r="I46" s="10">
        <v>39</v>
      </c>
      <c r="J46" s="10"/>
      <c r="K46" s="10"/>
      <c r="L46" s="10"/>
      <c r="M46" s="10"/>
      <c r="N46" s="10"/>
      <c r="O46" s="10">
        <v>0</v>
      </c>
      <c r="P46" s="10"/>
      <c r="Q46" s="10">
        <v>255</v>
      </c>
      <c r="R46" s="10">
        <v>265</v>
      </c>
      <c r="S46" s="10">
        <v>-272.5</v>
      </c>
      <c r="T46" s="10"/>
      <c r="U46" s="10">
        <v>265</v>
      </c>
      <c r="V46" s="10">
        <v>0</v>
      </c>
      <c r="Z46" s="10"/>
      <c r="AA46" s="10">
        <v>0</v>
      </c>
      <c r="AB46" s="13">
        <v>265</v>
      </c>
      <c r="AC46" s="14">
        <v>220.48</v>
      </c>
      <c r="AD46" s="14">
        <v>220.48</v>
      </c>
      <c r="AE46" s="15" t="s">
        <v>493</v>
      </c>
      <c r="AF46" s="15"/>
      <c r="AG46" s="42" t="s">
        <v>386</v>
      </c>
    </row>
    <row r="47" spans="2:33" ht="14.25" customHeight="1" x14ac:dyDescent="0.2">
      <c r="B47" s="10"/>
      <c r="C47" s="11" t="s">
        <v>597</v>
      </c>
      <c r="D47" s="10">
        <v>44</v>
      </c>
      <c r="E47" s="10" t="s">
        <v>322</v>
      </c>
      <c r="F47" s="10">
        <v>153.80000000000001</v>
      </c>
      <c r="G47" s="10" t="s">
        <v>30</v>
      </c>
      <c r="H47" s="12">
        <v>0.82799999999999996</v>
      </c>
      <c r="I47" s="10">
        <v>40</v>
      </c>
      <c r="J47" s="10"/>
      <c r="K47" s="10"/>
      <c r="L47" s="10"/>
      <c r="M47" s="10"/>
      <c r="N47" s="10"/>
      <c r="O47" s="10">
        <v>0</v>
      </c>
      <c r="P47" s="10" t="s">
        <v>352</v>
      </c>
      <c r="Q47" s="24">
        <v>240</v>
      </c>
      <c r="R47" s="10">
        <v>-245</v>
      </c>
      <c r="S47" s="10">
        <v>-245</v>
      </c>
      <c r="T47" s="10"/>
      <c r="U47" s="10">
        <v>0</v>
      </c>
      <c r="V47" s="10">
        <v>0</v>
      </c>
      <c r="Z47" s="10"/>
      <c r="AA47" s="10">
        <v>0</v>
      </c>
      <c r="AB47" s="13">
        <v>240</v>
      </c>
      <c r="AC47" s="14">
        <f>(AB47*H47)</f>
        <v>198.72</v>
      </c>
      <c r="AD47" s="14">
        <f>SUM(AC47*1.043)</f>
        <v>207.26495999999997</v>
      </c>
      <c r="AE47" s="15" t="s">
        <v>658</v>
      </c>
      <c r="AF47" s="15"/>
      <c r="AG47" s="42" t="s">
        <v>386</v>
      </c>
    </row>
    <row r="48" spans="2:33" ht="14.25" customHeight="1" x14ac:dyDescent="0.2">
      <c r="B48" s="10"/>
      <c r="C48" s="11" t="s">
        <v>229</v>
      </c>
      <c r="D48" s="10"/>
      <c r="E48" s="10" t="s">
        <v>211</v>
      </c>
      <c r="F48" s="10">
        <v>167.1</v>
      </c>
      <c r="G48" s="10" t="s">
        <v>30</v>
      </c>
      <c r="H48" s="12">
        <v>0.82</v>
      </c>
      <c r="I48" s="10">
        <v>46</v>
      </c>
      <c r="J48" s="10"/>
      <c r="K48" s="10"/>
      <c r="L48" s="10"/>
      <c r="M48" s="10"/>
      <c r="N48" s="10"/>
      <c r="O48" s="10">
        <v>0</v>
      </c>
      <c r="P48" s="10"/>
      <c r="Q48" s="53">
        <v>150</v>
      </c>
      <c r="R48" s="10">
        <v>150</v>
      </c>
      <c r="S48" s="10"/>
      <c r="T48" s="10"/>
      <c r="U48" s="10">
        <v>150</v>
      </c>
      <c r="V48" s="10">
        <v>0</v>
      </c>
      <c r="Z48" s="10"/>
      <c r="AA48" s="10">
        <v>0</v>
      </c>
      <c r="AB48" s="13">
        <v>150</v>
      </c>
      <c r="AC48" s="14">
        <f>SUM(AB48*H48)</f>
        <v>122.99999999999999</v>
      </c>
      <c r="AD48" s="14">
        <f>TRANSPOSE(AC48)</f>
        <v>122.99999999999999</v>
      </c>
      <c r="AE48" s="15" t="s">
        <v>272</v>
      </c>
      <c r="AF48" s="15"/>
      <c r="AG48" s="42" t="s">
        <v>386</v>
      </c>
    </row>
    <row r="49" spans="2:33" ht="14.25" customHeight="1" x14ac:dyDescent="0.2">
      <c r="B49" s="10"/>
      <c r="C49" s="11" t="s">
        <v>430</v>
      </c>
      <c r="D49" s="10">
        <v>42</v>
      </c>
      <c r="E49" s="10" t="s">
        <v>329</v>
      </c>
      <c r="F49" s="10">
        <v>148.19999999999999</v>
      </c>
      <c r="G49" s="10" t="s">
        <v>30</v>
      </c>
      <c r="H49" s="12">
        <v>0.83199999999999996</v>
      </c>
      <c r="I49" s="10">
        <v>51</v>
      </c>
      <c r="J49" s="10"/>
      <c r="K49" s="10"/>
      <c r="L49" s="10"/>
      <c r="M49" s="10"/>
      <c r="N49" s="10"/>
      <c r="O49" s="10">
        <v>0</v>
      </c>
      <c r="P49" s="10" t="s">
        <v>624</v>
      </c>
      <c r="Q49" s="10">
        <v>220</v>
      </c>
      <c r="R49" s="10">
        <v>246</v>
      </c>
      <c r="S49" s="10">
        <v>-250</v>
      </c>
      <c r="T49" s="10"/>
      <c r="U49" s="10">
        <v>246</v>
      </c>
      <c r="V49" s="10">
        <v>0</v>
      </c>
      <c r="Z49" s="10"/>
      <c r="AA49" s="10">
        <v>0</v>
      </c>
      <c r="AB49" s="13">
        <v>246</v>
      </c>
      <c r="AC49" s="14">
        <v>204.672</v>
      </c>
      <c r="AD49" s="14">
        <v>208.76544000000001</v>
      </c>
      <c r="AE49" s="15" t="s">
        <v>494</v>
      </c>
      <c r="AF49" s="15"/>
      <c r="AG49" s="42" t="s">
        <v>386</v>
      </c>
    </row>
    <row r="50" spans="2:33" x14ac:dyDescent="0.2">
      <c r="B50" s="10"/>
      <c r="C50" s="11"/>
      <c r="D50" s="10"/>
      <c r="E50" s="10"/>
      <c r="F50" s="10"/>
      <c r="G50" s="10"/>
      <c r="H50" s="12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Z50" s="10"/>
      <c r="AA50" s="10"/>
      <c r="AB50" s="13"/>
      <c r="AC50" s="14"/>
      <c r="AD50" s="14"/>
      <c r="AE50" s="15"/>
      <c r="AF50" s="15"/>
      <c r="AG50" s="16"/>
    </row>
    <row r="51" spans="2:33" x14ac:dyDescent="0.2">
      <c r="B51" s="10"/>
      <c r="C51" s="11"/>
      <c r="D51" s="10"/>
      <c r="E51" s="10"/>
      <c r="F51" s="10"/>
      <c r="G51" s="10"/>
      <c r="H51" s="12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Z51" s="10"/>
      <c r="AA51" s="10"/>
      <c r="AB51" s="13"/>
      <c r="AC51" s="14"/>
      <c r="AD51" s="14"/>
      <c r="AE51" s="15"/>
      <c r="AF51" s="15"/>
      <c r="AG51" s="16"/>
    </row>
    <row r="52" spans="2:33" x14ac:dyDescent="0.2">
      <c r="B52" s="10"/>
      <c r="C52" s="11"/>
      <c r="D52" s="10"/>
      <c r="E52" s="10"/>
      <c r="F52" s="10"/>
      <c r="G52" s="10"/>
      <c r="H52" s="12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Z52" s="10"/>
      <c r="AA52" s="10"/>
      <c r="AB52" s="13"/>
      <c r="AC52" s="14"/>
      <c r="AD52" s="14"/>
      <c r="AE52" s="15"/>
      <c r="AF52" s="15"/>
      <c r="AG52" s="16"/>
    </row>
    <row r="53" spans="2:33" x14ac:dyDescent="0.2">
      <c r="B53" s="10"/>
      <c r="C53" s="11"/>
      <c r="D53" s="10"/>
      <c r="E53" s="10"/>
      <c r="F53" s="10"/>
      <c r="G53" s="10"/>
      <c r="H53" s="12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Z53" s="10"/>
      <c r="AA53" s="10"/>
      <c r="AB53" s="13"/>
      <c r="AC53" s="14"/>
      <c r="AD53" s="14"/>
      <c r="AE53" s="15"/>
      <c r="AF53" s="15"/>
      <c r="AG53" s="16"/>
    </row>
    <row r="54" spans="2:33" x14ac:dyDescent="0.2">
      <c r="B54" s="10"/>
      <c r="C54" s="11"/>
      <c r="D54" s="10"/>
      <c r="E54" s="10"/>
      <c r="F54" s="10"/>
      <c r="G54" s="10"/>
      <c r="H54" s="12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Z54" s="10"/>
      <c r="AA54" s="10"/>
      <c r="AB54" s="13"/>
      <c r="AC54" s="14"/>
      <c r="AD54" s="14"/>
      <c r="AE54" s="15"/>
      <c r="AF54" s="15"/>
      <c r="AG54" s="16"/>
    </row>
    <row r="55" spans="2:33" x14ac:dyDescent="0.2">
      <c r="B55" s="10"/>
      <c r="C55" s="11"/>
      <c r="D55" s="10"/>
      <c r="E55" s="10"/>
      <c r="F55" s="10"/>
      <c r="G55" s="10"/>
      <c r="H55" s="12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Z55" s="10"/>
      <c r="AA55" s="10"/>
      <c r="AB55" s="13"/>
      <c r="AC55" s="14"/>
      <c r="AD55" s="14"/>
      <c r="AE55" s="15"/>
      <c r="AF55" s="15"/>
      <c r="AG55" s="16"/>
    </row>
    <row r="56" spans="2:33" x14ac:dyDescent="0.2">
      <c r="B56" s="10"/>
      <c r="C56" s="11"/>
      <c r="D56" s="10"/>
      <c r="E56" s="10"/>
      <c r="F56" s="10"/>
      <c r="G56" s="10"/>
      <c r="H56" s="12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Z56" s="10"/>
      <c r="AA56" s="10"/>
      <c r="AB56" s="13"/>
      <c r="AC56" s="14"/>
      <c r="AD56" s="14"/>
      <c r="AE56" s="15"/>
      <c r="AF56" s="15"/>
      <c r="AG56" s="16"/>
    </row>
    <row r="57" spans="2:33" x14ac:dyDescent="0.2">
      <c r="B57" s="10"/>
      <c r="C57" s="11"/>
      <c r="D57" s="10"/>
      <c r="E57" s="10"/>
      <c r="F57" s="10"/>
      <c r="G57" s="10"/>
      <c r="H57" s="12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Z57" s="10"/>
      <c r="AA57" s="10"/>
      <c r="AB57" s="13"/>
      <c r="AC57" s="14"/>
      <c r="AD57" s="14"/>
      <c r="AE57" s="15"/>
      <c r="AF57" s="15"/>
      <c r="AG57" s="16"/>
    </row>
    <row r="58" spans="2:33" x14ac:dyDescent="0.2">
      <c r="B58" s="10"/>
      <c r="C58" s="11"/>
      <c r="D58" s="10"/>
      <c r="E58" s="10"/>
      <c r="F58" s="10"/>
      <c r="G58" s="10"/>
      <c r="H58" s="12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Z58" s="10"/>
      <c r="AA58" s="10"/>
      <c r="AB58" s="13"/>
      <c r="AC58" s="14"/>
      <c r="AD58" s="14"/>
      <c r="AE58" s="15"/>
      <c r="AF58" s="15"/>
      <c r="AG58" s="16"/>
    </row>
    <row r="59" spans="2:33" x14ac:dyDescent="0.2">
      <c r="B59" s="10"/>
      <c r="C59" s="11"/>
      <c r="D59" s="10"/>
      <c r="E59" s="10"/>
      <c r="F59" s="10"/>
      <c r="G59" s="10"/>
      <c r="H59" s="12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Z59" s="10"/>
      <c r="AA59" s="10"/>
      <c r="AB59" s="13"/>
      <c r="AC59" s="14"/>
      <c r="AD59" s="14"/>
      <c r="AE59" s="15"/>
      <c r="AF59" s="15"/>
      <c r="AG59" s="16"/>
    </row>
    <row r="60" spans="2:33" x14ac:dyDescent="0.2">
      <c r="B60" s="10"/>
      <c r="C60" s="11"/>
      <c r="D60" s="10"/>
      <c r="E60" s="10"/>
      <c r="F60" s="10"/>
      <c r="G60" s="10"/>
      <c r="H60" s="12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Z60" s="10"/>
      <c r="AA60" s="10"/>
      <c r="AB60" s="13"/>
      <c r="AC60" s="14"/>
      <c r="AD60" s="14"/>
      <c r="AE60" s="15"/>
      <c r="AF60" s="15"/>
      <c r="AG60" s="16"/>
    </row>
    <row r="61" spans="2:33" x14ac:dyDescent="0.2">
      <c r="B61" s="10"/>
      <c r="C61" s="11"/>
      <c r="D61" s="10"/>
      <c r="E61" s="10"/>
      <c r="F61" s="10"/>
      <c r="G61" s="10"/>
      <c r="H61" s="12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Z61" s="10"/>
      <c r="AA61" s="10"/>
      <c r="AB61" s="13"/>
      <c r="AC61" s="14"/>
      <c r="AD61" s="14"/>
      <c r="AE61" s="15"/>
      <c r="AF61" s="15"/>
      <c r="AG61" s="16"/>
    </row>
    <row r="62" spans="2:33" x14ac:dyDescent="0.2">
      <c r="B62" s="10"/>
      <c r="C62" s="11"/>
      <c r="D62" s="10"/>
      <c r="E62" s="10"/>
      <c r="F62" s="10"/>
      <c r="G62" s="10"/>
      <c r="H62" s="12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Z62" s="10"/>
      <c r="AA62" s="10"/>
      <c r="AB62" s="13"/>
      <c r="AC62" s="14"/>
      <c r="AD62" s="14"/>
      <c r="AE62" s="15"/>
      <c r="AF62" s="15"/>
      <c r="AG62" s="16"/>
    </row>
    <row r="63" spans="2:33" x14ac:dyDescent="0.2">
      <c r="B63" s="10"/>
      <c r="C63" s="11"/>
      <c r="D63" s="10"/>
      <c r="E63" s="10"/>
      <c r="F63" s="10"/>
      <c r="G63" s="10"/>
      <c r="H63" s="12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Z63" s="10"/>
      <c r="AA63" s="10"/>
      <c r="AB63" s="13"/>
      <c r="AC63" s="14"/>
      <c r="AD63" s="14"/>
      <c r="AE63" s="15"/>
      <c r="AF63" s="15"/>
      <c r="AG63" s="16"/>
    </row>
    <row r="64" spans="2:33" x14ac:dyDescent="0.2">
      <c r="B64" s="10"/>
      <c r="C64" s="11"/>
      <c r="D64" s="10"/>
      <c r="E64" s="10"/>
      <c r="F64" s="10"/>
      <c r="G64" s="10"/>
      <c r="H64" s="12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Z64" s="10"/>
      <c r="AA64" s="10"/>
      <c r="AB64" s="13"/>
      <c r="AC64" s="14"/>
      <c r="AD64" s="14"/>
      <c r="AE64" s="15"/>
      <c r="AF64" s="15"/>
      <c r="AG64" s="16"/>
    </row>
    <row r="65" spans="2:33" x14ac:dyDescent="0.2">
      <c r="B65" s="10"/>
      <c r="C65" s="11"/>
      <c r="D65" s="10"/>
      <c r="E65" s="10"/>
      <c r="F65" s="10"/>
      <c r="G65" s="10"/>
      <c r="H65" s="12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Z65" s="10"/>
      <c r="AA65" s="10"/>
      <c r="AB65" s="13"/>
      <c r="AC65" s="14"/>
      <c r="AD65" s="14"/>
      <c r="AE65" s="15"/>
      <c r="AF65" s="15"/>
      <c r="AG65" s="16"/>
    </row>
    <row r="66" spans="2:33" x14ac:dyDescent="0.2">
      <c r="B66" s="10"/>
      <c r="C66" s="11"/>
      <c r="D66" s="10"/>
      <c r="E66" s="10"/>
      <c r="F66" s="10"/>
      <c r="G66" s="10"/>
      <c r="H66" s="12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Z66" s="10"/>
      <c r="AA66" s="10"/>
      <c r="AB66" s="13"/>
      <c r="AC66" s="14"/>
      <c r="AD66" s="14"/>
      <c r="AE66" s="15"/>
      <c r="AF66" s="15"/>
      <c r="AG66" s="16"/>
    </row>
    <row r="67" spans="2:33" x14ac:dyDescent="0.2">
      <c r="B67" s="10"/>
      <c r="C67" s="11"/>
      <c r="D67" s="10"/>
      <c r="E67" s="10"/>
      <c r="F67" s="10"/>
      <c r="G67" s="10"/>
      <c r="H67" s="12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Z67" s="10"/>
      <c r="AA67" s="10"/>
      <c r="AB67" s="13"/>
      <c r="AC67" s="14"/>
      <c r="AD67" s="14"/>
      <c r="AE67" s="15"/>
      <c r="AF67" s="15"/>
      <c r="AG67" s="16"/>
    </row>
    <row r="68" spans="2:33" x14ac:dyDescent="0.2">
      <c r="B68" s="10"/>
      <c r="C68" s="11"/>
      <c r="D68" s="10"/>
      <c r="E68" s="10"/>
      <c r="F68" s="10"/>
      <c r="G68" s="10"/>
      <c r="H68" s="12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Z68" s="10"/>
      <c r="AA68" s="10"/>
      <c r="AB68" s="13"/>
      <c r="AC68" s="14"/>
      <c r="AD68" s="14"/>
      <c r="AE68" s="15"/>
      <c r="AF68" s="15"/>
      <c r="AG68" s="16"/>
    </row>
    <row r="69" spans="2:33" x14ac:dyDescent="0.2">
      <c r="B69" s="10"/>
      <c r="C69" s="11"/>
      <c r="D69" s="10"/>
      <c r="E69" s="10"/>
      <c r="F69" s="10"/>
      <c r="G69" s="10"/>
      <c r="H69" s="12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Z69" s="10"/>
      <c r="AA69" s="10"/>
      <c r="AB69" s="13"/>
      <c r="AC69" s="14"/>
      <c r="AD69" s="14"/>
      <c r="AE69" s="15"/>
      <c r="AF69" s="15"/>
      <c r="AG69" s="16"/>
    </row>
    <row r="70" spans="2:33" x14ac:dyDescent="0.2">
      <c r="B70" s="10"/>
      <c r="C70" s="11"/>
      <c r="D70" s="10"/>
      <c r="E70" s="10"/>
      <c r="F70" s="10"/>
      <c r="G70" s="10"/>
      <c r="H70" s="12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Z70" s="10"/>
      <c r="AA70" s="10"/>
      <c r="AB70" s="13"/>
      <c r="AC70" s="14"/>
      <c r="AD70" s="14"/>
      <c r="AE70" s="15"/>
      <c r="AF70" s="15"/>
      <c r="AG70" s="16"/>
    </row>
    <row r="71" spans="2:33" x14ac:dyDescent="0.2">
      <c r="B71" s="10"/>
      <c r="C71" s="11"/>
      <c r="D71" s="10"/>
      <c r="E71" s="10"/>
      <c r="F71" s="10"/>
      <c r="G71" s="10"/>
      <c r="H71" s="12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Z71" s="10"/>
      <c r="AA71" s="10"/>
      <c r="AB71" s="13"/>
      <c r="AC71" s="14"/>
      <c r="AD71" s="14"/>
      <c r="AE71" s="15"/>
      <c r="AF71" s="15"/>
      <c r="AG71" s="16"/>
    </row>
    <row r="72" spans="2:33" x14ac:dyDescent="0.2">
      <c r="B72" s="10"/>
      <c r="C72" s="11"/>
      <c r="D72" s="10"/>
      <c r="E72" s="10"/>
      <c r="F72" s="10"/>
      <c r="G72" s="10"/>
      <c r="H72" s="12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Z72" s="10"/>
      <c r="AA72" s="10"/>
      <c r="AB72" s="13"/>
      <c r="AC72" s="14"/>
      <c r="AD72" s="14"/>
      <c r="AE72" s="15"/>
      <c r="AF72" s="15"/>
      <c r="AG72" s="16"/>
    </row>
    <row r="73" spans="2:33" x14ac:dyDescent="0.2">
      <c r="B73" s="10"/>
      <c r="C73" s="11"/>
      <c r="D73" s="10"/>
      <c r="E73" s="10"/>
      <c r="F73" s="10"/>
      <c r="G73" s="10"/>
      <c r="H73" s="12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Z73" s="10"/>
      <c r="AA73" s="10"/>
      <c r="AB73" s="13"/>
      <c r="AC73" s="14"/>
      <c r="AD73" s="14"/>
      <c r="AE73" s="15"/>
      <c r="AF73" s="15"/>
      <c r="AG73" s="16"/>
    </row>
    <row r="74" spans="2:33" x14ac:dyDescent="0.2">
      <c r="B74" s="10"/>
      <c r="C74" s="11"/>
      <c r="D74" s="10"/>
      <c r="E74" s="10"/>
      <c r="F74" s="10"/>
      <c r="G74" s="10"/>
      <c r="H74" s="12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Z74" s="10"/>
      <c r="AA74" s="10"/>
      <c r="AB74" s="13"/>
      <c r="AC74" s="14"/>
      <c r="AD74" s="14"/>
      <c r="AE74" s="15"/>
      <c r="AF74" s="15"/>
      <c r="AG74" s="16"/>
    </row>
    <row r="75" spans="2:33" x14ac:dyDescent="0.2">
      <c r="B75" s="10"/>
      <c r="C75" s="11"/>
      <c r="D75" s="10"/>
      <c r="E75" s="10"/>
      <c r="F75" s="10"/>
      <c r="G75" s="10"/>
      <c r="H75" s="12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Z75" s="10"/>
      <c r="AA75" s="10"/>
      <c r="AB75" s="13"/>
      <c r="AC75" s="14"/>
      <c r="AD75" s="14"/>
      <c r="AE75" s="15"/>
      <c r="AF75" s="15"/>
      <c r="AG75" s="16"/>
    </row>
    <row r="76" spans="2:33" x14ac:dyDescent="0.2">
      <c r="B76" s="10"/>
      <c r="C76" s="11"/>
      <c r="D76" s="10"/>
      <c r="E76" s="10"/>
      <c r="F76" s="10"/>
      <c r="G76" s="10"/>
      <c r="H76" s="12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Z76" s="10"/>
      <c r="AA76" s="10"/>
      <c r="AB76" s="13"/>
      <c r="AC76" s="14"/>
      <c r="AD76" s="14"/>
      <c r="AE76" s="15"/>
      <c r="AF76" s="15"/>
      <c r="AG76" s="16"/>
    </row>
    <row r="77" spans="2:33" x14ac:dyDescent="0.2">
      <c r="B77" s="10"/>
      <c r="C77" s="11"/>
      <c r="D77" s="10"/>
      <c r="E77" s="10"/>
      <c r="F77" s="10"/>
      <c r="G77" s="10"/>
      <c r="H77" s="12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Z77" s="10"/>
      <c r="AA77" s="10"/>
      <c r="AB77" s="13"/>
      <c r="AC77" s="14"/>
      <c r="AD77" s="14"/>
      <c r="AE77" s="15"/>
      <c r="AF77" s="15"/>
      <c r="AG77" s="16"/>
    </row>
    <row r="78" spans="2:33" x14ac:dyDescent="0.2">
      <c r="B78" s="10"/>
      <c r="C78" s="11"/>
      <c r="D78" s="10"/>
      <c r="E78" s="10"/>
      <c r="F78" s="10"/>
      <c r="G78" s="10"/>
      <c r="H78" s="12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Z78" s="10"/>
      <c r="AA78" s="10"/>
      <c r="AB78" s="13"/>
      <c r="AC78" s="14"/>
      <c r="AD78" s="14"/>
      <c r="AE78" s="15"/>
      <c r="AF78" s="15"/>
      <c r="AG78" s="16"/>
    </row>
    <row r="79" spans="2:33" x14ac:dyDescent="0.2">
      <c r="B79" s="10"/>
      <c r="C79" s="11"/>
      <c r="D79" s="10"/>
      <c r="E79" s="10"/>
      <c r="F79" s="10"/>
      <c r="G79" s="10"/>
      <c r="H79" s="12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Z79" s="10"/>
      <c r="AA79" s="10"/>
      <c r="AB79" s="13"/>
      <c r="AC79" s="14"/>
      <c r="AD79" s="14"/>
      <c r="AE79" s="15"/>
      <c r="AF79" s="15"/>
      <c r="AG79" s="16"/>
    </row>
    <row r="80" spans="2:33" x14ac:dyDescent="0.2">
      <c r="B80" s="10"/>
      <c r="C80" s="11"/>
      <c r="D80" s="10"/>
      <c r="E80" s="10"/>
      <c r="F80" s="10"/>
      <c r="G80" s="10"/>
      <c r="H80" s="12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Z80" s="10"/>
      <c r="AA80" s="10"/>
      <c r="AB80" s="13"/>
      <c r="AC80" s="14"/>
      <c r="AD80" s="14"/>
      <c r="AE80" s="15"/>
      <c r="AF80" s="15"/>
      <c r="AG80" s="16"/>
    </row>
    <row r="81" spans="2:33" x14ac:dyDescent="0.2">
      <c r="B81" s="10"/>
      <c r="C81" s="11"/>
      <c r="D81" s="10"/>
      <c r="E81" s="10"/>
      <c r="F81" s="10"/>
      <c r="G81" s="10"/>
      <c r="H81" s="12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Z81" s="10"/>
      <c r="AA81" s="10"/>
      <c r="AB81" s="13"/>
      <c r="AC81" s="14"/>
      <c r="AD81" s="14"/>
      <c r="AE81" s="15"/>
      <c r="AF81" s="15"/>
      <c r="AG81" s="16"/>
    </row>
    <row r="82" spans="2:33" x14ac:dyDescent="0.2">
      <c r="B82" s="10"/>
      <c r="C82" s="11"/>
      <c r="D82" s="10"/>
      <c r="E82" s="10"/>
      <c r="F82" s="10"/>
      <c r="G82" s="10"/>
      <c r="H82" s="12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Z82" s="10"/>
      <c r="AA82" s="10"/>
      <c r="AB82" s="13"/>
      <c r="AC82" s="14"/>
      <c r="AD82" s="14"/>
      <c r="AE82" s="15"/>
      <c r="AF82" s="15"/>
      <c r="AG82" s="16"/>
    </row>
    <row r="83" spans="2:33" x14ac:dyDescent="0.2">
      <c r="B83" s="10"/>
      <c r="C83" s="11"/>
      <c r="D83" s="10"/>
      <c r="E83" s="10"/>
      <c r="F83" s="10"/>
      <c r="G83" s="10"/>
      <c r="H83" s="12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Z83" s="10"/>
      <c r="AA83" s="10"/>
      <c r="AB83" s="13"/>
      <c r="AC83" s="14"/>
      <c r="AD83" s="14"/>
      <c r="AE83" s="15"/>
      <c r="AF83" s="15"/>
      <c r="AG83" s="16"/>
    </row>
    <row r="84" spans="2:33" x14ac:dyDescent="0.2">
      <c r="B84" s="10"/>
      <c r="C84" s="11"/>
      <c r="D84" s="10"/>
      <c r="E84" s="10"/>
      <c r="F84" s="10"/>
      <c r="G84" s="10"/>
      <c r="H84" s="12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Z84" s="10"/>
      <c r="AA84" s="10"/>
      <c r="AB84" s="13"/>
      <c r="AC84" s="14"/>
      <c r="AD84" s="14"/>
      <c r="AE84" s="15"/>
      <c r="AF84" s="15"/>
      <c r="AG84" s="16"/>
    </row>
    <row r="85" spans="2:33" x14ac:dyDescent="0.2">
      <c r="B85" s="10"/>
      <c r="C85" s="11"/>
      <c r="D85" s="10"/>
      <c r="E85" s="10"/>
      <c r="F85" s="10"/>
      <c r="G85" s="10"/>
      <c r="H85" s="12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Z85" s="10"/>
      <c r="AA85" s="10"/>
      <c r="AB85" s="13"/>
      <c r="AC85" s="14"/>
      <c r="AD85" s="14"/>
      <c r="AE85" s="15"/>
      <c r="AF85" s="15"/>
      <c r="AG85" s="16"/>
    </row>
    <row r="86" spans="2:33" x14ac:dyDescent="0.2">
      <c r="B86" s="10"/>
      <c r="C86" s="11"/>
      <c r="D86" s="10"/>
      <c r="E86" s="10"/>
      <c r="F86" s="10"/>
      <c r="G86" s="10"/>
      <c r="H86" s="12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Z86" s="10"/>
      <c r="AA86" s="10"/>
      <c r="AB86" s="13"/>
      <c r="AC86" s="14"/>
      <c r="AD86" s="14"/>
      <c r="AE86" s="15"/>
      <c r="AF86" s="15"/>
      <c r="AG86" s="16"/>
    </row>
    <row r="87" spans="2:33" x14ac:dyDescent="0.2">
      <c r="B87" s="10"/>
      <c r="C87" s="11"/>
      <c r="D87" s="10"/>
      <c r="E87" s="10"/>
      <c r="F87" s="10"/>
      <c r="G87" s="10"/>
      <c r="H87" s="12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Z87" s="10"/>
      <c r="AA87" s="10"/>
      <c r="AB87" s="13"/>
      <c r="AC87" s="14"/>
      <c r="AD87" s="14"/>
      <c r="AE87" s="15"/>
      <c r="AF87" s="15"/>
      <c r="AG87" s="16"/>
    </row>
    <row r="88" spans="2:33" x14ac:dyDescent="0.2">
      <c r="B88" s="10"/>
      <c r="C88" s="11"/>
      <c r="D88" s="10"/>
      <c r="E88" s="10"/>
      <c r="F88" s="10"/>
      <c r="G88" s="10"/>
      <c r="H88" s="12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Z88" s="10"/>
      <c r="AA88" s="10"/>
      <c r="AB88" s="13"/>
      <c r="AC88" s="14"/>
      <c r="AD88" s="14"/>
      <c r="AE88" s="15"/>
      <c r="AF88" s="15"/>
      <c r="AG88" s="16"/>
    </row>
    <row r="89" spans="2:33" x14ac:dyDescent="0.2">
      <c r="B89" s="10"/>
      <c r="C89" s="11"/>
      <c r="D89" s="10"/>
      <c r="E89" s="10"/>
      <c r="F89" s="10"/>
      <c r="G89" s="10"/>
      <c r="H89" s="12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Z89" s="10"/>
      <c r="AA89" s="10"/>
      <c r="AB89" s="13"/>
      <c r="AC89" s="14"/>
      <c r="AD89" s="14"/>
      <c r="AE89" s="15"/>
      <c r="AF89" s="15"/>
      <c r="AG89" s="16"/>
    </row>
    <row r="90" spans="2:33" x14ac:dyDescent="0.2">
      <c r="B90" s="10"/>
      <c r="C90" s="11"/>
      <c r="D90" s="10"/>
      <c r="E90" s="10"/>
      <c r="F90" s="10"/>
      <c r="G90" s="10"/>
      <c r="H90" s="12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Z90" s="10"/>
      <c r="AA90" s="10"/>
      <c r="AB90" s="13"/>
      <c r="AC90" s="14"/>
      <c r="AD90" s="14"/>
      <c r="AE90" s="15"/>
      <c r="AF90" s="15"/>
      <c r="AG90" s="16"/>
    </row>
    <row r="91" spans="2:33" x14ac:dyDescent="0.2">
      <c r="B91" s="10"/>
      <c r="C91" s="11"/>
      <c r="D91" s="10"/>
      <c r="E91" s="10"/>
      <c r="F91" s="10"/>
      <c r="G91" s="10"/>
      <c r="H91" s="12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Z91" s="10"/>
      <c r="AA91" s="10"/>
      <c r="AB91" s="13"/>
      <c r="AC91" s="14"/>
      <c r="AD91" s="14"/>
      <c r="AE91" s="15"/>
      <c r="AF91" s="15"/>
      <c r="AG91" s="16"/>
    </row>
    <row r="92" spans="2:33" x14ac:dyDescent="0.2">
      <c r="B92" s="10"/>
      <c r="C92" s="11"/>
      <c r="D92" s="10"/>
      <c r="E92" s="10"/>
      <c r="F92" s="10"/>
      <c r="G92" s="10"/>
      <c r="H92" s="12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Z92" s="10"/>
      <c r="AA92" s="10"/>
      <c r="AB92" s="13"/>
      <c r="AC92" s="14"/>
      <c r="AD92" s="14"/>
      <c r="AE92" s="15"/>
      <c r="AF92" s="15"/>
      <c r="AG92" s="16"/>
    </row>
    <row r="93" spans="2:33" x14ac:dyDescent="0.2">
      <c r="B93" s="10"/>
      <c r="C93" s="11"/>
      <c r="D93" s="10"/>
      <c r="E93" s="10"/>
      <c r="F93" s="10"/>
      <c r="G93" s="10"/>
      <c r="H93" s="12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Z93" s="10"/>
      <c r="AA93" s="10"/>
      <c r="AB93" s="13"/>
      <c r="AC93" s="14"/>
      <c r="AD93" s="14"/>
      <c r="AE93" s="15"/>
      <c r="AF93" s="15"/>
      <c r="AG93" s="16"/>
    </row>
    <row r="94" spans="2:33" x14ac:dyDescent="0.2">
      <c r="B94" s="10"/>
      <c r="C94" s="11"/>
      <c r="D94" s="10"/>
      <c r="E94" s="10"/>
      <c r="F94" s="10"/>
      <c r="G94" s="10"/>
      <c r="H94" s="12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Z94" s="10"/>
      <c r="AA94" s="10"/>
      <c r="AB94" s="13"/>
      <c r="AC94" s="14"/>
      <c r="AD94" s="14"/>
      <c r="AE94" s="15"/>
      <c r="AF94" s="15"/>
      <c r="AG94" s="16"/>
    </row>
    <row r="95" spans="2:33" x14ac:dyDescent="0.2">
      <c r="B95" s="10"/>
      <c r="C95" s="11"/>
      <c r="D95" s="10"/>
      <c r="E95" s="10"/>
      <c r="F95" s="10"/>
      <c r="G95" s="10"/>
      <c r="H95" s="12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Z95" s="10"/>
      <c r="AA95" s="10"/>
      <c r="AB95" s="13"/>
      <c r="AC95" s="14"/>
      <c r="AD95" s="14"/>
      <c r="AE95" s="15"/>
      <c r="AF95" s="15"/>
      <c r="AG95" s="16"/>
    </row>
    <row r="96" spans="2:33" x14ac:dyDescent="0.2">
      <c r="B96" s="10"/>
      <c r="C96" s="11"/>
      <c r="D96" s="10"/>
      <c r="E96" s="10"/>
      <c r="F96" s="10"/>
      <c r="G96" s="10"/>
      <c r="H96" s="12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Z96" s="10"/>
      <c r="AA96" s="10"/>
      <c r="AB96" s="13"/>
      <c r="AC96" s="14"/>
      <c r="AD96" s="14"/>
      <c r="AE96" s="15"/>
      <c r="AF96" s="15"/>
      <c r="AG96" s="16"/>
    </row>
    <row r="97" spans="2:33" x14ac:dyDescent="0.2">
      <c r="B97" s="10"/>
      <c r="C97" s="11"/>
      <c r="D97" s="10"/>
      <c r="E97" s="10"/>
      <c r="F97" s="10"/>
      <c r="G97" s="10"/>
      <c r="H97" s="12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Z97" s="10"/>
      <c r="AA97" s="10"/>
      <c r="AB97" s="13"/>
      <c r="AC97" s="14"/>
      <c r="AD97" s="14"/>
      <c r="AE97" s="15"/>
      <c r="AF97" s="15"/>
      <c r="AG97" s="16"/>
    </row>
    <row r="98" spans="2:33" x14ac:dyDescent="0.2">
      <c r="B98" s="10"/>
      <c r="C98" s="11"/>
      <c r="D98" s="10"/>
      <c r="E98" s="10"/>
      <c r="F98" s="10"/>
      <c r="G98" s="10"/>
      <c r="H98" s="12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Z98" s="10"/>
      <c r="AA98" s="10"/>
      <c r="AB98" s="13"/>
      <c r="AC98" s="14"/>
      <c r="AD98" s="14"/>
      <c r="AE98" s="15"/>
      <c r="AF98" s="15"/>
      <c r="AG98" s="16"/>
    </row>
    <row r="99" spans="2:33" x14ac:dyDescent="0.2">
      <c r="B99" s="10"/>
      <c r="C99" s="11"/>
      <c r="D99" s="10"/>
      <c r="E99" s="10"/>
      <c r="F99" s="10"/>
      <c r="G99" s="10"/>
      <c r="H99" s="12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Z99" s="10"/>
      <c r="AA99" s="10"/>
      <c r="AB99" s="13"/>
      <c r="AC99" s="14"/>
      <c r="AD99" s="14"/>
      <c r="AE99" s="15"/>
      <c r="AF99" s="15"/>
      <c r="AG99" s="16"/>
    </row>
    <row r="100" spans="2:33" x14ac:dyDescent="0.2">
      <c r="B100" s="10"/>
      <c r="C100" s="11"/>
      <c r="D100" s="10"/>
      <c r="E100" s="10"/>
      <c r="F100" s="10"/>
      <c r="G100" s="10"/>
      <c r="H100" s="12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Z100" s="10"/>
      <c r="AA100" s="10"/>
      <c r="AB100" s="13"/>
      <c r="AC100" s="14"/>
      <c r="AD100" s="14"/>
      <c r="AE100" s="15"/>
      <c r="AF100" s="15"/>
      <c r="AG100" s="16"/>
    </row>
    <row r="101" spans="2:33" x14ac:dyDescent="0.2">
      <c r="B101" s="10"/>
      <c r="C101" s="11"/>
      <c r="D101" s="10"/>
      <c r="E101" s="10"/>
      <c r="F101" s="10"/>
      <c r="G101" s="10"/>
      <c r="H101" s="12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Z101" s="10"/>
      <c r="AA101" s="10"/>
      <c r="AB101" s="13"/>
      <c r="AC101" s="14"/>
      <c r="AD101" s="14"/>
      <c r="AE101" s="15"/>
      <c r="AF101" s="15"/>
      <c r="AG101" s="16"/>
    </row>
    <row r="102" spans="2:33" x14ac:dyDescent="0.2">
      <c r="B102" s="10"/>
      <c r="C102" s="11"/>
      <c r="D102" s="10"/>
      <c r="E102" s="10"/>
      <c r="F102" s="10"/>
      <c r="G102" s="10"/>
      <c r="H102" s="12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Z102" s="10"/>
      <c r="AA102" s="10"/>
      <c r="AB102" s="13"/>
      <c r="AC102" s="14"/>
      <c r="AD102" s="14"/>
      <c r="AE102" s="15"/>
      <c r="AF102" s="15"/>
      <c r="AG102" s="16"/>
    </row>
    <row r="103" spans="2:33" x14ac:dyDescent="0.2">
      <c r="B103" s="10"/>
      <c r="C103" s="11"/>
      <c r="D103" s="10"/>
      <c r="E103" s="10"/>
      <c r="F103" s="10"/>
      <c r="G103" s="10"/>
      <c r="H103" s="12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Z103" s="10"/>
      <c r="AA103" s="10"/>
      <c r="AB103" s="13"/>
      <c r="AC103" s="14"/>
      <c r="AD103" s="14"/>
      <c r="AE103" s="15"/>
      <c r="AF103" s="15"/>
      <c r="AG103" s="16"/>
    </row>
    <row r="104" spans="2:33" x14ac:dyDescent="0.2">
      <c r="B104" s="10"/>
      <c r="C104" s="11"/>
      <c r="D104" s="10"/>
      <c r="E104" s="10"/>
      <c r="F104" s="10"/>
      <c r="G104" s="10"/>
      <c r="H104" s="12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Z104" s="10"/>
      <c r="AA104" s="10"/>
      <c r="AB104" s="13"/>
      <c r="AC104" s="14"/>
      <c r="AD104" s="14"/>
      <c r="AE104" s="15"/>
      <c r="AF104" s="15"/>
      <c r="AG104" s="16"/>
    </row>
    <row r="105" spans="2:33" x14ac:dyDescent="0.2">
      <c r="B105" s="10"/>
      <c r="C105" s="11"/>
      <c r="D105" s="10"/>
      <c r="E105" s="10"/>
      <c r="F105" s="10"/>
      <c r="G105" s="10"/>
      <c r="H105" s="12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Z105" s="10"/>
      <c r="AA105" s="10"/>
      <c r="AB105" s="13"/>
      <c r="AC105" s="14"/>
      <c r="AD105" s="14"/>
      <c r="AE105" s="15"/>
      <c r="AF105" s="15"/>
      <c r="AG105" s="16"/>
    </row>
    <row r="106" spans="2:33" x14ac:dyDescent="0.2">
      <c r="B106" s="10"/>
      <c r="C106" s="11"/>
      <c r="D106" s="10"/>
      <c r="E106" s="10"/>
      <c r="F106" s="10"/>
      <c r="G106" s="10"/>
      <c r="H106" s="12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Z106" s="10"/>
      <c r="AA106" s="10"/>
      <c r="AB106" s="13"/>
      <c r="AC106" s="14"/>
      <c r="AD106" s="14"/>
      <c r="AE106" s="15"/>
      <c r="AF106" s="15"/>
      <c r="AG106" s="16"/>
    </row>
    <row r="107" spans="2:33" x14ac:dyDescent="0.2">
      <c r="B107" s="10"/>
      <c r="C107" s="11"/>
      <c r="D107" s="10"/>
      <c r="E107" s="10"/>
      <c r="F107" s="10"/>
      <c r="G107" s="10"/>
      <c r="H107" s="12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Z107" s="10"/>
      <c r="AA107" s="10"/>
      <c r="AB107" s="13"/>
      <c r="AC107" s="14"/>
      <c r="AD107" s="14"/>
      <c r="AE107" s="15"/>
      <c r="AF107" s="15"/>
      <c r="AG107" s="16"/>
    </row>
    <row r="108" spans="2:33" x14ac:dyDescent="0.2">
      <c r="B108" s="10"/>
      <c r="C108" s="11"/>
      <c r="D108" s="10"/>
      <c r="E108" s="10"/>
      <c r="F108" s="10"/>
      <c r="G108" s="10"/>
      <c r="H108" s="12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Z108" s="10"/>
      <c r="AA108" s="10"/>
      <c r="AB108" s="13"/>
      <c r="AC108" s="14"/>
      <c r="AD108" s="14"/>
      <c r="AE108" s="15"/>
      <c r="AF108" s="15"/>
      <c r="AG108" s="16"/>
    </row>
    <row r="109" spans="2:33" x14ac:dyDescent="0.2">
      <c r="B109" s="10"/>
      <c r="C109" s="11"/>
      <c r="D109" s="10"/>
      <c r="E109" s="10"/>
      <c r="F109" s="10"/>
      <c r="G109" s="10"/>
      <c r="H109" s="12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Z109" s="10"/>
      <c r="AA109" s="10"/>
      <c r="AB109" s="13"/>
      <c r="AC109" s="14"/>
      <c r="AD109" s="14"/>
      <c r="AE109" s="15"/>
      <c r="AF109" s="15"/>
      <c r="AG109" s="16"/>
    </row>
    <row r="110" spans="2:33" x14ac:dyDescent="0.2">
      <c r="B110" s="10"/>
      <c r="C110" s="11"/>
      <c r="D110" s="10"/>
      <c r="E110" s="10"/>
      <c r="F110" s="10"/>
      <c r="G110" s="10"/>
      <c r="H110" s="12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Z110" s="10"/>
      <c r="AA110" s="10"/>
      <c r="AB110" s="13"/>
      <c r="AC110" s="14"/>
      <c r="AD110" s="14"/>
      <c r="AE110" s="15"/>
      <c r="AF110" s="15"/>
      <c r="AG110" s="16"/>
    </row>
    <row r="111" spans="2:33" x14ac:dyDescent="0.2">
      <c r="B111" s="10"/>
      <c r="C111" s="11"/>
      <c r="D111" s="10"/>
      <c r="E111" s="10"/>
      <c r="F111" s="10"/>
      <c r="G111" s="10"/>
      <c r="H111" s="12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Z111" s="10"/>
      <c r="AA111" s="10"/>
      <c r="AB111" s="13"/>
      <c r="AC111" s="14"/>
      <c r="AD111" s="14"/>
      <c r="AE111" s="15"/>
      <c r="AF111" s="15"/>
      <c r="AG111" s="16"/>
    </row>
    <row r="112" spans="2:33" x14ac:dyDescent="0.2">
      <c r="B112" s="10"/>
      <c r="C112" s="11"/>
      <c r="D112" s="10"/>
      <c r="E112" s="10"/>
      <c r="F112" s="10"/>
      <c r="G112" s="10"/>
      <c r="H112" s="12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Z112" s="10"/>
      <c r="AA112" s="10"/>
      <c r="AB112" s="13"/>
      <c r="AC112" s="14"/>
      <c r="AD112" s="14"/>
      <c r="AE112" s="15"/>
      <c r="AF112" s="15"/>
      <c r="AG112" s="16"/>
    </row>
    <row r="113" spans="2:33" x14ac:dyDescent="0.2">
      <c r="B113" s="10"/>
      <c r="C113" s="11"/>
      <c r="D113" s="10"/>
      <c r="E113" s="10"/>
      <c r="F113" s="10"/>
      <c r="G113" s="10"/>
      <c r="H113" s="12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Z113" s="10"/>
      <c r="AA113" s="10"/>
      <c r="AB113" s="13"/>
      <c r="AC113" s="14"/>
      <c r="AD113" s="14"/>
      <c r="AE113" s="15"/>
      <c r="AF113" s="15"/>
      <c r="AG113" s="16"/>
    </row>
    <row r="114" spans="2:33" x14ac:dyDescent="0.2">
      <c r="B114" s="10"/>
      <c r="C114" s="11"/>
      <c r="D114" s="10"/>
      <c r="E114" s="10"/>
      <c r="F114" s="10"/>
      <c r="G114" s="10"/>
      <c r="H114" s="12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Z114" s="10"/>
      <c r="AA114" s="10"/>
      <c r="AB114" s="13"/>
      <c r="AC114" s="14"/>
      <c r="AD114" s="14"/>
      <c r="AE114" s="15"/>
      <c r="AF114" s="15"/>
      <c r="AG114" s="16"/>
    </row>
    <row r="115" spans="2:33" x14ac:dyDescent="0.2">
      <c r="B115" s="10"/>
      <c r="C115" s="11"/>
      <c r="D115" s="10"/>
      <c r="E115" s="10"/>
      <c r="F115" s="10"/>
      <c r="G115" s="10"/>
      <c r="H115" s="12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Z115" s="10"/>
      <c r="AA115" s="10"/>
      <c r="AB115" s="13"/>
      <c r="AC115" s="14"/>
      <c r="AD115" s="14"/>
      <c r="AE115" s="15"/>
      <c r="AF115" s="15"/>
      <c r="AG115" s="16"/>
    </row>
    <row r="116" spans="2:33" x14ac:dyDescent="0.2">
      <c r="B116" s="10"/>
      <c r="C116" s="11"/>
      <c r="D116" s="10"/>
      <c r="E116" s="10"/>
      <c r="F116" s="10"/>
      <c r="G116" s="10"/>
      <c r="H116" s="12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Z116" s="10"/>
      <c r="AA116" s="10"/>
      <c r="AB116" s="13"/>
      <c r="AC116" s="14"/>
      <c r="AD116" s="14"/>
      <c r="AE116" s="15"/>
      <c r="AF116" s="15"/>
      <c r="AG116" s="16"/>
    </row>
    <row r="117" spans="2:33" x14ac:dyDescent="0.2">
      <c r="B117" s="10"/>
      <c r="C117" s="11"/>
      <c r="D117" s="10"/>
      <c r="E117" s="10"/>
      <c r="F117" s="10"/>
      <c r="G117" s="10"/>
      <c r="H117" s="12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Z117" s="10"/>
      <c r="AA117" s="10"/>
      <c r="AB117" s="13"/>
      <c r="AC117" s="14"/>
      <c r="AD117" s="14"/>
      <c r="AE117" s="15"/>
      <c r="AF117" s="15"/>
      <c r="AG117" s="16"/>
    </row>
    <row r="118" spans="2:33" x14ac:dyDescent="0.2">
      <c r="B118" s="10"/>
      <c r="C118" s="11"/>
      <c r="D118" s="10"/>
      <c r="E118" s="10"/>
      <c r="F118" s="10"/>
      <c r="G118" s="10"/>
      <c r="H118" s="12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Z118" s="10"/>
      <c r="AA118" s="10"/>
      <c r="AB118" s="13"/>
      <c r="AC118" s="14"/>
      <c r="AD118" s="14"/>
      <c r="AE118" s="15"/>
      <c r="AF118" s="15"/>
      <c r="AG118" s="16"/>
    </row>
    <row r="119" spans="2:33" x14ac:dyDescent="0.2">
      <c r="B119" s="10"/>
      <c r="C119" s="11"/>
      <c r="D119" s="10"/>
      <c r="E119" s="10"/>
      <c r="F119" s="10"/>
      <c r="G119" s="10"/>
      <c r="H119" s="12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Z119" s="10"/>
      <c r="AA119" s="10"/>
      <c r="AB119" s="13"/>
      <c r="AC119" s="14"/>
      <c r="AD119" s="14"/>
      <c r="AE119" s="15"/>
      <c r="AF119" s="15"/>
      <c r="AG119" s="16"/>
    </row>
    <row r="120" spans="2:33" x14ac:dyDescent="0.2">
      <c r="B120" s="10"/>
      <c r="C120" s="11"/>
      <c r="D120" s="10"/>
      <c r="E120" s="10"/>
      <c r="F120" s="10"/>
      <c r="G120" s="10"/>
      <c r="H120" s="12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Z120" s="10"/>
      <c r="AA120" s="10"/>
      <c r="AB120" s="13"/>
      <c r="AC120" s="14"/>
      <c r="AD120" s="14"/>
      <c r="AE120" s="15"/>
      <c r="AF120" s="15"/>
      <c r="AG120" s="16"/>
    </row>
    <row r="121" spans="2:33" x14ac:dyDescent="0.2">
      <c r="B121" s="10"/>
      <c r="C121" s="11"/>
      <c r="D121" s="10"/>
      <c r="E121" s="10"/>
      <c r="F121" s="10"/>
      <c r="G121" s="10"/>
      <c r="H121" s="12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Z121" s="10"/>
      <c r="AA121" s="10"/>
      <c r="AB121" s="13"/>
      <c r="AC121" s="14"/>
      <c r="AD121" s="14"/>
      <c r="AE121" s="15"/>
      <c r="AF121" s="15"/>
      <c r="AG121" s="16"/>
    </row>
    <row r="122" spans="2:33" x14ac:dyDescent="0.2">
      <c r="B122" s="10"/>
      <c r="C122" s="11"/>
      <c r="D122" s="10"/>
      <c r="E122" s="10"/>
      <c r="F122" s="10"/>
      <c r="G122" s="10"/>
      <c r="H122" s="12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Z122" s="10"/>
      <c r="AA122" s="10"/>
      <c r="AB122" s="13"/>
      <c r="AC122" s="14"/>
      <c r="AD122" s="14"/>
      <c r="AE122" s="15"/>
      <c r="AF122" s="15"/>
      <c r="AG122" s="16"/>
    </row>
    <row r="123" spans="2:33" x14ac:dyDescent="0.2">
      <c r="B123" s="10"/>
      <c r="C123" s="11"/>
      <c r="D123" s="10"/>
      <c r="E123" s="10"/>
      <c r="F123" s="10"/>
      <c r="G123" s="10"/>
      <c r="H123" s="12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Z123" s="10"/>
      <c r="AA123" s="10"/>
      <c r="AB123" s="13"/>
      <c r="AC123" s="14"/>
      <c r="AD123" s="14"/>
      <c r="AE123" s="15"/>
      <c r="AF123" s="15"/>
      <c r="AG123" s="16"/>
    </row>
    <row r="124" spans="2:33" x14ac:dyDescent="0.2">
      <c r="B124" s="10"/>
      <c r="C124" s="11"/>
      <c r="D124" s="10"/>
      <c r="E124" s="10"/>
      <c r="F124" s="10"/>
      <c r="G124" s="10"/>
      <c r="H124" s="12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Z124" s="10"/>
      <c r="AA124" s="10"/>
      <c r="AB124" s="13"/>
      <c r="AC124" s="14"/>
      <c r="AD124" s="14"/>
      <c r="AE124" s="15"/>
      <c r="AF124" s="15"/>
      <c r="AG124" s="16"/>
    </row>
    <row r="125" spans="2:33" x14ac:dyDescent="0.2">
      <c r="B125" s="10"/>
      <c r="C125" s="11"/>
      <c r="D125" s="10"/>
      <c r="E125" s="10"/>
      <c r="F125" s="10"/>
      <c r="G125" s="10"/>
      <c r="H125" s="12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Z125" s="10"/>
      <c r="AA125" s="10"/>
      <c r="AB125" s="13"/>
      <c r="AC125" s="14"/>
      <c r="AD125" s="14"/>
      <c r="AE125" s="15"/>
      <c r="AF125" s="15"/>
      <c r="AG125" s="16"/>
    </row>
    <row r="126" spans="2:33" x14ac:dyDescent="0.2">
      <c r="B126" s="10"/>
      <c r="C126" s="11"/>
      <c r="D126" s="10"/>
      <c r="E126" s="10"/>
      <c r="F126" s="10"/>
      <c r="G126" s="10"/>
      <c r="H126" s="12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Z126" s="10"/>
      <c r="AA126" s="10"/>
      <c r="AB126" s="13"/>
      <c r="AC126" s="14"/>
      <c r="AD126" s="14"/>
      <c r="AE126" s="15"/>
      <c r="AF126" s="15"/>
      <c r="AG126" s="16"/>
    </row>
    <row r="127" spans="2:33" x14ac:dyDescent="0.2">
      <c r="B127" s="10"/>
      <c r="C127" s="11"/>
      <c r="D127" s="10"/>
      <c r="E127" s="10"/>
      <c r="F127" s="10"/>
      <c r="G127" s="10"/>
      <c r="H127" s="12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Z127" s="10"/>
      <c r="AA127" s="10"/>
      <c r="AB127" s="13"/>
      <c r="AC127" s="14"/>
      <c r="AD127" s="14"/>
      <c r="AE127" s="15"/>
      <c r="AF127" s="15"/>
      <c r="AG127" s="16"/>
    </row>
    <row r="128" spans="2:33" x14ac:dyDescent="0.2">
      <c r="B128" s="10"/>
      <c r="C128" s="11"/>
      <c r="D128" s="10"/>
      <c r="E128" s="10"/>
      <c r="F128" s="10"/>
      <c r="G128" s="10"/>
      <c r="H128" s="12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Z128" s="10"/>
      <c r="AA128" s="10"/>
      <c r="AB128" s="13"/>
      <c r="AC128" s="14"/>
      <c r="AD128" s="14"/>
      <c r="AE128" s="15"/>
      <c r="AF128" s="15"/>
      <c r="AG128" s="16"/>
    </row>
    <row r="129" spans="2:33" x14ac:dyDescent="0.2">
      <c r="B129" s="10"/>
      <c r="C129" s="11"/>
      <c r="D129" s="10"/>
      <c r="E129" s="10"/>
      <c r="F129" s="10"/>
      <c r="G129" s="10"/>
      <c r="H129" s="12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Z129" s="10"/>
      <c r="AA129" s="10"/>
      <c r="AB129" s="13"/>
      <c r="AC129" s="14"/>
      <c r="AD129" s="14"/>
      <c r="AE129" s="15"/>
      <c r="AF129" s="15"/>
      <c r="AG129" s="16"/>
    </row>
    <row r="130" spans="2:33" x14ac:dyDescent="0.2">
      <c r="B130" s="10"/>
      <c r="C130" s="11"/>
      <c r="D130" s="10"/>
      <c r="E130" s="10"/>
      <c r="F130" s="10"/>
      <c r="G130" s="10"/>
      <c r="H130" s="12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Z130" s="10"/>
      <c r="AA130" s="10"/>
      <c r="AB130" s="13"/>
      <c r="AC130" s="14"/>
      <c r="AD130" s="14"/>
      <c r="AE130" s="15"/>
      <c r="AF130" s="15"/>
      <c r="AG130" s="16"/>
    </row>
    <row r="131" spans="2:33" x14ac:dyDescent="0.2">
      <c r="B131" s="10"/>
      <c r="C131" s="11"/>
      <c r="D131" s="10"/>
      <c r="E131" s="10"/>
      <c r="F131" s="10"/>
      <c r="G131" s="10"/>
      <c r="H131" s="12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Z131" s="10"/>
      <c r="AA131" s="10"/>
      <c r="AB131" s="13"/>
      <c r="AC131" s="14"/>
      <c r="AD131" s="14"/>
      <c r="AE131" s="15"/>
      <c r="AF131" s="15"/>
      <c r="AG131" s="16"/>
    </row>
    <row r="132" spans="2:33" x14ac:dyDescent="0.2">
      <c r="B132" s="10"/>
      <c r="C132" s="11"/>
      <c r="D132" s="10"/>
      <c r="E132" s="10"/>
      <c r="F132" s="10"/>
      <c r="G132" s="10"/>
      <c r="H132" s="12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Z132" s="10"/>
      <c r="AA132" s="10"/>
      <c r="AB132" s="13"/>
      <c r="AC132" s="14"/>
      <c r="AD132" s="14"/>
      <c r="AE132" s="15"/>
      <c r="AF132" s="15"/>
      <c r="AG132" s="16"/>
    </row>
    <row r="133" spans="2:33" x14ac:dyDescent="0.2">
      <c r="B133" s="10"/>
      <c r="C133" s="11"/>
      <c r="D133" s="10"/>
      <c r="E133" s="10"/>
      <c r="F133" s="10"/>
      <c r="G133" s="10"/>
      <c r="H133" s="12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Z133" s="10"/>
      <c r="AA133" s="10"/>
      <c r="AB133" s="13"/>
      <c r="AC133" s="14"/>
      <c r="AD133" s="14"/>
      <c r="AE133" s="15"/>
      <c r="AF133" s="15"/>
      <c r="AG133" s="16"/>
    </row>
    <row r="134" spans="2:33" x14ac:dyDescent="0.2">
      <c r="B134" s="10"/>
      <c r="C134" s="11"/>
      <c r="D134" s="10"/>
      <c r="E134" s="10"/>
      <c r="F134" s="10"/>
      <c r="G134" s="10"/>
      <c r="H134" s="12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Z134" s="10"/>
      <c r="AA134" s="10"/>
      <c r="AB134" s="13"/>
      <c r="AC134" s="14"/>
      <c r="AD134" s="14"/>
      <c r="AE134" s="15"/>
      <c r="AF134" s="15"/>
      <c r="AG134" s="16"/>
    </row>
    <row r="135" spans="2:33" x14ac:dyDescent="0.2">
      <c r="B135" s="10"/>
      <c r="C135" s="11"/>
      <c r="D135" s="10"/>
      <c r="E135" s="10"/>
      <c r="F135" s="10"/>
      <c r="G135" s="10"/>
      <c r="H135" s="12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Z135" s="10"/>
      <c r="AA135" s="10"/>
      <c r="AB135" s="13"/>
      <c r="AC135" s="14"/>
      <c r="AD135" s="14"/>
      <c r="AE135" s="15"/>
      <c r="AF135" s="15"/>
      <c r="AG135" s="16"/>
    </row>
    <row r="136" spans="2:33" x14ac:dyDescent="0.2">
      <c r="B136" s="10"/>
      <c r="C136" s="11"/>
      <c r="D136" s="10"/>
      <c r="E136" s="10"/>
      <c r="F136" s="10"/>
      <c r="G136" s="10"/>
      <c r="H136" s="12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Z136" s="10"/>
      <c r="AA136" s="10"/>
      <c r="AB136" s="13"/>
      <c r="AC136" s="14"/>
      <c r="AD136" s="14"/>
      <c r="AE136" s="15"/>
      <c r="AF136" s="15"/>
      <c r="AG136" s="16"/>
    </row>
    <row r="137" spans="2:33" x14ac:dyDescent="0.2">
      <c r="B137" s="10"/>
      <c r="C137" s="11"/>
      <c r="D137" s="10"/>
      <c r="E137" s="10"/>
      <c r="F137" s="10"/>
      <c r="G137" s="10"/>
      <c r="H137" s="12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Z137" s="10"/>
      <c r="AA137" s="10"/>
      <c r="AB137" s="13"/>
      <c r="AC137" s="14"/>
      <c r="AD137" s="14"/>
      <c r="AE137" s="15"/>
      <c r="AF137" s="15"/>
      <c r="AG137" s="16"/>
    </row>
    <row r="138" spans="2:33" x14ac:dyDescent="0.2">
      <c r="B138" s="10"/>
      <c r="C138" s="11"/>
      <c r="D138" s="10"/>
      <c r="E138" s="10"/>
      <c r="F138" s="10"/>
      <c r="G138" s="10"/>
      <c r="H138" s="12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Z138" s="10"/>
      <c r="AA138" s="10"/>
      <c r="AB138" s="13"/>
      <c r="AC138" s="14"/>
      <c r="AD138" s="14"/>
      <c r="AE138" s="15"/>
      <c r="AF138" s="15"/>
      <c r="AG138" s="16"/>
    </row>
    <row r="139" spans="2:33" x14ac:dyDescent="0.2">
      <c r="B139" s="10"/>
      <c r="C139" s="11"/>
      <c r="D139" s="10"/>
      <c r="E139" s="10"/>
      <c r="F139" s="10"/>
      <c r="G139" s="10"/>
      <c r="H139" s="12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Z139" s="10"/>
      <c r="AA139" s="10"/>
      <c r="AB139" s="13"/>
      <c r="AC139" s="14"/>
      <c r="AD139" s="14"/>
      <c r="AE139" s="15"/>
      <c r="AF139" s="15"/>
      <c r="AG139" s="16"/>
    </row>
    <row r="140" spans="2:33" x14ac:dyDescent="0.2">
      <c r="B140" s="10"/>
      <c r="C140" s="11"/>
      <c r="D140" s="10"/>
      <c r="E140" s="10"/>
      <c r="F140" s="10"/>
      <c r="G140" s="10"/>
      <c r="H140" s="12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Z140" s="10"/>
      <c r="AA140" s="10"/>
      <c r="AB140" s="13"/>
      <c r="AC140" s="14"/>
      <c r="AD140" s="14"/>
      <c r="AE140" s="15"/>
      <c r="AF140" s="15"/>
      <c r="AG140" s="16"/>
    </row>
    <row r="141" spans="2:33" x14ac:dyDescent="0.2">
      <c r="B141" s="10"/>
      <c r="C141" s="11"/>
      <c r="D141" s="10"/>
      <c r="E141" s="10"/>
      <c r="F141" s="10"/>
      <c r="G141" s="10"/>
      <c r="H141" s="12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Z141" s="10"/>
      <c r="AA141" s="10"/>
      <c r="AB141" s="13"/>
      <c r="AC141" s="14"/>
      <c r="AD141" s="14"/>
      <c r="AE141" s="15"/>
      <c r="AF141" s="15"/>
      <c r="AG141" s="16"/>
    </row>
    <row r="142" spans="2:33" x14ac:dyDescent="0.2">
      <c r="B142" s="10"/>
      <c r="C142" s="11"/>
      <c r="D142" s="10"/>
      <c r="E142" s="10"/>
      <c r="F142" s="10"/>
      <c r="G142" s="10"/>
      <c r="H142" s="12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Z142" s="10"/>
      <c r="AA142" s="10"/>
      <c r="AB142" s="13"/>
      <c r="AC142" s="14"/>
      <c r="AD142" s="14"/>
      <c r="AE142" s="15"/>
      <c r="AF142" s="15"/>
      <c r="AG142" s="16"/>
    </row>
    <row r="143" spans="2:33" x14ac:dyDescent="0.2">
      <c r="B143" s="10"/>
      <c r="C143" s="11"/>
      <c r="D143" s="10"/>
      <c r="E143" s="10"/>
      <c r="F143" s="10"/>
      <c r="G143" s="10"/>
      <c r="H143" s="12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Z143" s="10"/>
      <c r="AA143" s="10"/>
      <c r="AB143" s="13"/>
      <c r="AC143" s="14"/>
      <c r="AD143" s="14"/>
      <c r="AE143" s="15"/>
      <c r="AF143" s="15"/>
      <c r="AG143" s="16"/>
    </row>
    <row r="144" spans="2:33" x14ac:dyDescent="0.2">
      <c r="B144" s="10"/>
      <c r="C144" s="11"/>
      <c r="D144" s="10"/>
      <c r="E144" s="10"/>
      <c r="F144" s="10"/>
      <c r="G144" s="10"/>
      <c r="H144" s="12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Z144" s="10"/>
      <c r="AA144" s="10"/>
      <c r="AB144" s="13"/>
      <c r="AC144" s="14"/>
      <c r="AD144" s="14"/>
      <c r="AE144" s="15"/>
      <c r="AF144" s="15"/>
      <c r="AG144" s="16"/>
    </row>
    <row r="145" spans="2:33" x14ac:dyDescent="0.2">
      <c r="B145" s="10"/>
      <c r="C145" s="11"/>
      <c r="D145" s="10"/>
      <c r="E145" s="10"/>
      <c r="F145" s="10"/>
      <c r="G145" s="10"/>
      <c r="H145" s="12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Z145" s="10"/>
      <c r="AA145" s="10"/>
      <c r="AB145" s="13"/>
      <c r="AC145" s="14"/>
      <c r="AD145" s="14"/>
      <c r="AE145" s="15"/>
      <c r="AF145" s="15"/>
      <c r="AG145" s="16"/>
    </row>
    <row r="146" spans="2:33" x14ac:dyDescent="0.2">
      <c r="B146" s="10"/>
      <c r="C146" s="11"/>
      <c r="D146" s="10"/>
      <c r="E146" s="10"/>
      <c r="F146" s="10"/>
      <c r="G146" s="10"/>
      <c r="H146" s="12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Z146" s="10"/>
      <c r="AA146" s="10"/>
      <c r="AB146" s="13"/>
      <c r="AC146" s="14"/>
      <c r="AD146" s="14"/>
      <c r="AE146" s="15"/>
      <c r="AF146" s="15"/>
      <c r="AG146" s="16"/>
    </row>
    <row r="147" spans="2:33" x14ac:dyDescent="0.2">
      <c r="B147" s="10"/>
      <c r="C147" s="11"/>
      <c r="D147" s="10"/>
      <c r="E147" s="10"/>
      <c r="F147" s="10"/>
      <c r="G147" s="10"/>
      <c r="H147" s="12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Z147" s="10"/>
      <c r="AA147" s="10"/>
      <c r="AB147" s="13"/>
      <c r="AC147" s="14"/>
      <c r="AD147" s="14"/>
      <c r="AE147" s="15"/>
      <c r="AF147" s="15"/>
      <c r="AG147" s="16"/>
    </row>
    <row r="148" spans="2:33" x14ac:dyDescent="0.2">
      <c r="B148" s="10"/>
      <c r="C148" s="11"/>
      <c r="D148" s="10"/>
      <c r="E148" s="10"/>
      <c r="F148" s="10"/>
      <c r="G148" s="10"/>
      <c r="H148" s="12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Z148" s="10"/>
      <c r="AA148" s="10"/>
      <c r="AB148" s="13"/>
      <c r="AC148" s="14"/>
      <c r="AD148" s="14"/>
      <c r="AE148" s="15"/>
      <c r="AF148" s="15"/>
      <c r="AG148" s="16"/>
    </row>
    <row r="149" spans="2:33" x14ac:dyDescent="0.2">
      <c r="B149" s="10"/>
      <c r="C149" s="11"/>
      <c r="D149" s="10"/>
      <c r="E149" s="10"/>
      <c r="F149" s="10"/>
      <c r="G149" s="10"/>
      <c r="H149" s="12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Z149" s="10"/>
      <c r="AA149" s="10"/>
      <c r="AB149" s="13"/>
      <c r="AC149" s="14"/>
      <c r="AD149" s="14"/>
      <c r="AE149" s="15"/>
      <c r="AF149" s="15"/>
      <c r="AG149" s="16"/>
    </row>
    <row r="150" spans="2:33" x14ac:dyDescent="0.2">
      <c r="B150" s="10"/>
      <c r="C150" s="11"/>
      <c r="D150" s="10"/>
      <c r="E150" s="10"/>
      <c r="F150" s="10"/>
      <c r="G150" s="10"/>
      <c r="H150" s="12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Z150" s="10"/>
      <c r="AA150" s="10"/>
      <c r="AB150" s="13"/>
      <c r="AC150" s="14"/>
      <c r="AD150" s="14"/>
      <c r="AE150" s="15"/>
      <c r="AF150" s="15"/>
      <c r="AG150" s="16"/>
    </row>
    <row r="151" spans="2:33" x14ac:dyDescent="0.2">
      <c r="B151" s="10"/>
      <c r="C151" s="11"/>
      <c r="D151" s="10"/>
      <c r="E151" s="10"/>
      <c r="F151" s="10"/>
      <c r="G151" s="10"/>
      <c r="H151" s="12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Z151" s="10"/>
      <c r="AA151" s="10"/>
      <c r="AB151" s="13"/>
      <c r="AC151" s="14"/>
      <c r="AD151" s="14"/>
      <c r="AE151" s="15"/>
      <c r="AF151" s="15"/>
      <c r="AG151" s="16"/>
    </row>
    <row r="152" spans="2:33" x14ac:dyDescent="0.2">
      <c r="B152" s="10"/>
      <c r="C152" s="11"/>
      <c r="D152" s="10"/>
      <c r="E152" s="10"/>
      <c r="F152" s="10"/>
      <c r="G152" s="10"/>
      <c r="H152" s="12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Z152" s="10"/>
      <c r="AA152" s="10"/>
      <c r="AB152" s="13"/>
      <c r="AC152" s="14"/>
      <c r="AD152" s="14"/>
      <c r="AE152" s="15"/>
      <c r="AF152" s="15"/>
      <c r="AG152" s="16"/>
    </row>
    <row r="153" spans="2:33" x14ac:dyDescent="0.2">
      <c r="B153" s="10"/>
      <c r="C153" s="11"/>
      <c r="D153" s="10"/>
      <c r="E153" s="10"/>
      <c r="F153" s="10"/>
      <c r="G153" s="10"/>
      <c r="H153" s="12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Z153" s="10"/>
      <c r="AA153" s="10"/>
      <c r="AB153" s="13"/>
      <c r="AC153" s="14"/>
      <c r="AD153" s="14"/>
      <c r="AE153" s="15"/>
      <c r="AF153" s="15"/>
      <c r="AG153" s="16"/>
    </row>
    <row r="154" spans="2:33" x14ac:dyDescent="0.2">
      <c r="B154" s="10"/>
      <c r="C154" s="11"/>
      <c r="D154" s="10"/>
      <c r="E154" s="10"/>
      <c r="F154" s="10"/>
      <c r="G154" s="10"/>
      <c r="H154" s="12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Z154" s="10"/>
      <c r="AA154" s="10"/>
      <c r="AB154" s="13"/>
      <c r="AC154" s="14"/>
      <c r="AD154" s="14"/>
      <c r="AE154" s="15"/>
      <c r="AF154" s="15"/>
      <c r="AG154" s="16"/>
    </row>
    <row r="155" spans="2:33" x14ac:dyDescent="0.2">
      <c r="B155" s="10"/>
      <c r="C155" s="11"/>
      <c r="D155" s="10"/>
      <c r="E155" s="10"/>
      <c r="F155" s="10"/>
      <c r="G155" s="10"/>
      <c r="H155" s="12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Z155" s="10"/>
      <c r="AA155" s="10"/>
      <c r="AB155" s="13"/>
      <c r="AC155" s="14"/>
      <c r="AD155" s="14"/>
      <c r="AE155" s="15"/>
      <c r="AF155" s="15"/>
      <c r="AG155" s="16"/>
    </row>
    <row r="156" spans="2:33" x14ac:dyDescent="0.2">
      <c r="B156" s="10"/>
      <c r="C156" s="11"/>
      <c r="D156" s="10"/>
      <c r="E156" s="10"/>
      <c r="F156" s="10"/>
      <c r="G156" s="10"/>
      <c r="H156" s="12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Z156" s="10"/>
      <c r="AA156" s="10"/>
      <c r="AB156" s="13"/>
      <c r="AC156" s="14"/>
      <c r="AD156" s="14"/>
      <c r="AE156" s="15"/>
      <c r="AF156" s="15"/>
      <c r="AG156" s="16"/>
    </row>
    <row r="157" spans="2:33" x14ac:dyDescent="0.2">
      <c r="B157" s="10"/>
      <c r="C157" s="11"/>
      <c r="D157" s="10"/>
      <c r="E157" s="10"/>
      <c r="F157" s="10"/>
      <c r="G157" s="10"/>
      <c r="H157" s="12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Z157" s="10"/>
      <c r="AA157" s="10"/>
      <c r="AB157" s="13"/>
      <c r="AC157" s="14"/>
      <c r="AD157" s="14"/>
      <c r="AE157" s="15"/>
      <c r="AF157" s="15"/>
      <c r="AG157" s="16"/>
    </row>
    <row r="158" spans="2:33" x14ac:dyDescent="0.2">
      <c r="B158" s="10"/>
      <c r="C158" s="11"/>
      <c r="D158" s="10"/>
      <c r="E158" s="10"/>
      <c r="F158" s="10"/>
      <c r="G158" s="10"/>
      <c r="H158" s="12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Z158" s="10"/>
      <c r="AA158" s="10"/>
      <c r="AB158" s="13"/>
      <c r="AC158" s="14"/>
      <c r="AD158" s="14"/>
      <c r="AE158" s="15"/>
      <c r="AF158" s="15"/>
      <c r="AG158" s="16"/>
    </row>
    <row r="159" spans="2:33" x14ac:dyDescent="0.2">
      <c r="B159" s="10"/>
      <c r="C159" s="11"/>
      <c r="D159" s="10"/>
      <c r="E159" s="10"/>
      <c r="F159" s="10"/>
      <c r="G159" s="10"/>
      <c r="H159" s="12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Z159" s="10"/>
      <c r="AA159" s="10"/>
      <c r="AB159" s="13"/>
      <c r="AC159" s="14"/>
      <c r="AD159" s="14"/>
      <c r="AE159" s="15"/>
      <c r="AF159" s="15"/>
      <c r="AG159" s="16"/>
    </row>
    <row r="160" spans="2:33" x14ac:dyDescent="0.2">
      <c r="B160" s="10"/>
      <c r="C160" s="11"/>
      <c r="D160" s="10"/>
      <c r="E160" s="10"/>
      <c r="F160" s="10"/>
      <c r="G160" s="10"/>
      <c r="H160" s="12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Z160" s="10"/>
      <c r="AA160" s="10"/>
      <c r="AB160" s="13"/>
      <c r="AC160" s="14"/>
      <c r="AD160" s="14"/>
      <c r="AE160" s="15"/>
      <c r="AF160" s="15"/>
      <c r="AG160" s="16"/>
    </row>
    <row r="161" spans="2:33" x14ac:dyDescent="0.2">
      <c r="B161" s="10"/>
      <c r="C161" s="11"/>
      <c r="D161" s="10"/>
      <c r="E161" s="10"/>
      <c r="F161" s="10"/>
      <c r="G161" s="10"/>
      <c r="H161" s="12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Z161" s="10"/>
      <c r="AA161" s="10"/>
      <c r="AB161" s="13"/>
      <c r="AC161" s="14"/>
      <c r="AD161" s="14"/>
      <c r="AE161" s="15"/>
      <c r="AF161" s="15"/>
      <c r="AG161" s="16"/>
    </row>
    <row r="162" spans="2:33" x14ac:dyDescent="0.2">
      <c r="B162" s="10"/>
      <c r="C162" s="11"/>
      <c r="D162" s="10"/>
      <c r="E162" s="10"/>
      <c r="F162" s="10"/>
      <c r="G162" s="10"/>
      <c r="H162" s="12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Z162" s="10"/>
      <c r="AA162" s="10"/>
      <c r="AB162" s="13"/>
      <c r="AC162" s="14"/>
      <c r="AD162" s="14"/>
      <c r="AE162" s="15"/>
      <c r="AF162" s="15"/>
      <c r="AG162" s="16"/>
    </row>
    <row r="163" spans="2:33" x14ac:dyDescent="0.2">
      <c r="B163" s="10"/>
      <c r="C163" s="11"/>
      <c r="D163" s="10"/>
      <c r="E163" s="10"/>
      <c r="F163" s="10"/>
      <c r="G163" s="10"/>
      <c r="H163" s="12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Z163" s="10"/>
      <c r="AA163" s="10"/>
      <c r="AB163" s="13"/>
      <c r="AC163" s="14"/>
      <c r="AD163" s="14"/>
      <c r="AE163" s="15"/>
      <c r="AF163" s="15"/>
      <c r="AG163" s="16"/>
    </row>
    <row r="164" spans="2:33" x14ac:dyDescent="0.2">
      <c r="B164" s="10"/>
      <c r="C164" s="11"/>
      <c r="D164" s="10"/>
      <c r="E164" s="10"/>
      <c r="F164" s="10"/>
      <c r="G164" s="10"/>
      <c r="H164" s="12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Z164" s="10"/>
      <c r="AA164" s="10"/>
      <c r="AB164" s="13"/>
      <c r="AC164" s="14"/>
      <c r="AD164" s="14"/>
      <c r="AE164" s="15"/>
      <c r="AF164" s="15"/>
      <c r="AG164" s="16"/>
    </row>
    <row r="165" spans="2:33" x14ac:dyDescent="0.2">
      <c r="B165" s="10"/>
      <c r="C165" s="11"/>
      <c r="D165" s="10"/>
      <c r="E165" s="10"/>
      <c r="F165" s="10"/>
      <c r="G165" s="10"/>
      <c r="H165" s="12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Z165" s="10"/>
      <c r="AA165" s="10"/>
      <c r="AB165" s="13"/>
      <c r="AC165" s="14"/>
      <c r="AD165" s="14"/>
      <c r="AE165" s="15"/>
      <c r="AF165" s="15"/>
      <c r="AG165" s="16"/>
    </row>
    <row r="166" spans="2:33" x14ac:dyDescent="0.2">
      <c r="B166" s="10"/>
      <c r="C166" s="11"/>
      <c r="D166" s="10"/>
      <c r="E166" s="10"/>
      <c r="F166" s="10"/>
      <c r="G166" s="10"/>
      <c r="H166" s="12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Z166" s="10"/>
      <c r="AA166" s="10"/>
      <c r="AB166" s="13"/>
      <c r="AC166" s="14"/>
      <c r="AD166" s="14"/>
      <c r="AE166" s="15"/>
      <c r="AF166" s="15"/>
      <c r="AG166" s="16"/>
    </row>
    <row r="167" spans="2:33" x14ac:dyDescent="0.2">
      <c r="B167" s="10"/>
      <c r="C167" s="11"/>
      <c r="D167" s="10"/>
      <c r="E167" s="10"/>
      <c r="F167" s="10"/>
      <c r="G167" s="10"/>
      <c r="H167" s="12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Z167" s="10"/>
      <c r="AA167" s="10"/>
      <c r="AB167" s="13"/>
      <c r="AC167" s="14"/>
      <c r="AD167" s="14"/>
      <c r="AE167" s="15"/>
      <c r="AF167" s="15"/>
      <c r="AG167" s="16"/>
    </row>
    <row r="168" spans="2:33" x14ac:dyDescent="0.2">
      <c r="B168" s="10"/>
      <c r="C168" s="11"/>
      <c r="D168" s="10"/>
      <c r="E168" s="10"/>
      <c r="F168" s="10"/>
      <c r="G168" s="10"/>
      <c r="H168" s="12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Z168" s="10"/>
      <c r="AA168" s="10"/>
      <c r="AB168" s="13"/>
      <c r="AC168" s="14"/>
      <c r="AD168" s="14"/>
      <c r="AE168" s="15"/>
      <c r="AF168" s="15"/>
      <c r="AG168" s="16"/>
    </row>
    <row r="169" spans="2:33" x14ac:dyDescent="0.2">
      <c r="B169" s="10"/>
      <c r="C169" s="11"/>
      <c r="D169" s="10"/>
      <c r="E169" s="10"/>
      <c r="F169" s="10"/>
      <c r="G169" s="10"/>
      <c r="H169" s="12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Z169" s="10"/>
      <c r="AA169" s="10"/>
      <c r="AB169" s="13"/>
      <c r="AC169" s="14"/>
      <c r="AD169" s="14"/>
      <c r="AE169" s="15"/>
      <c r="AF169" s="15"/>
      <c r="AG169" s="16"/>
    </row>
    <row r="170" spans="2:33" x14ac:dyDescent="0.2">
      <c r="B170" s="10"/>
      <c r="C170" s="11"/>
      <c r="D170" s="10"/>
      <c r="E170" s="10"/>
      <c r="F170" s="10"/>
      <c r="G170" s="10"/>
      <c r="H170" s="12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Z170" s="10"/>
      <c r="AA170" s="10"/>
      <c r="AB170" s="13"/>
      <c r="AC170" s="14"/>
      <c r="AD170" s="14"/>
      <c r="AE170" s="15"/>
      <c r="AF170" s="15"/>
      <c r="AG170" s="16"/>
    </row>
    <row r="171" spans="2:33" x14ac:dyDescent="0.2">
      <c r="B171" s="10"/>
      <c r="C171" s="11"/>
      <c r="D171" s="10"/>
      <c r="E171" s="10"/>
      <c r="F171" s="10"/>
      <c r="G171" s="10"/>
      <c r="H171" s="12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Z171" s="10"/>
      <c r="AA171" s="10"/>
      <c r="AB171" s="13"/>
      <c r="AC171" s="14"/>
      <c r="AD171" s="14"/>
      <c r="AE171" s="15"/>
      <c r="AF171" s="15"/>
      <c r="AG171" s="16"/>
    </row>
    <row r="172" spans="2:33" x14ac:dyDescent="0.2">
      <c r="B172" s="10"/>
      <c r="C172" s="11"/>
      <c r="D172" s="10"/>
      <c r="E172" s="10"/>
      <c r="F172" s="10"/>
      <c r="G172" s="10"/>
      <c r="H172" s="12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Z172" s="10"/>
      <c r="AA172" s="10"/>
      <c r="AB172" s="13"/>
      <c r="AC172" s="14"/>
      <c r="AD172" s="14"/>
      <c r="AE172" s="15"/>
      <c r="AF172" s="15"/>
      <c r="AG172" s="16"/>
    </row>
    <row r="173" spans="2:33" x14ac:dyDescent="0.2">
      <c r="B173" s="10"/>
      <c r="C173" s="11"/>
      <c r="D173" s="10"/>
      <c r="E173" s="10"/>
      <c r="F173" s="10"/>
      <c r="G173" s="10"/>
      <c r="H173" s="12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Z173" s="10"/>
      <c r="AA173" s="10"/>
      <c r="AB173" s="13"/>
      <c r="AC173" s="14"/>
      <c r="AD173" s="14"/>
      <c r="AE173" s="15"/>
      <c r="AF173" s="15"/>
      <c r="AG173" s="16"/>
    </row>
    <row r="174" spans="2:33" x14ac:dyDescent="0.2">
      <c r="B174" s="10"/>
      <c r="C174" s="11"/>
      <c r="D174" s="10"/>
      <c r="E174" s="10"/>
      <c r="F174" s="10"/>
      <c r="G174" s="10"/>
      <c r="H174" s="12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Z174" s="10"/>
      <c r="AA174" s="10"/>
      <c r="AB174" s="13"/>
      <c r="AC174" s="14"/>
      <c r="AD174" s="14"/>
      <c r="AE174" s="15"/>
      <c r="AF174" s="15"/>
      <c r="AG174" s="16"/>
    </row>
    <row r="175" spans="2:33" x14ac:dyDescent="0.2">
      <c r="B175" s="10"/>
      <c r="C175" s="11"/>
      <c r="D175" s="10"/>
      <c r="E175" s="10"/>
      <c r="F175" s="10"/>
      <c r="G175" s="10"/>
      <c r="H175" s="12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Z175" s="10"/>
      <c r="AA175" s="10"/>
      <c r="AB175" s="13"/>
      <c r="AC175" s="14"/>
      <c r="AD175" s="14"/>
      <c r="AE175" s="15"/>
      <c r="AF175" s="15"/>
      <c r="AG175" s="16"/>
    </row>
    <row r="176" spans="2:33" x14ac:dyDescent="0.2">
      <c r="B176" s="10"/>
      <c r="C176" s="11"/>
      <c r="D176" s="10"/>
      <c r="E176" s="10"/>
      <c r="F176" s="10"/>
      <c r="G176" s="10"/>
      <c r="H176" s="12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Z176" s="10"/>
      <c r="AA176" s="10"/>
      <c r="AB176" s="13"/>
      <c r="AC176" s="14"/>
      <c r="AD176" s="14"/>
      <c r="AE176" s="15"/>
      <c r="AF176" s="15"/>
      <c r="AG176" s="16"/>
    </row>
    <row r="177" spans="2:33" x14ac:dyDescent="0.2">
      <c r="B177" s="10"/>
      <c r="C177" s="11"/>
      <c r="D177" s="10"/>
      <c r="E177" s="10"/>
      <c r="F177" s="10"/>
      <c r="G177" s="10"/>
      <c r="H177" s="12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Z177" s="10"/>
      <c r="AA177" s="10"/>
      <c r="AB177" s="13"/>
      <c r="AC177" s="14"/>
      <c r="AD177" s="14"/>
      <c r="AE177" s="15"/>
      <c r="AF177" s="15"/>
      <c r="AG177" s="16"/>
    </row>
    <row r="178" spans="2:33" x14ac:dyDescent="0.2">
      <c r="B178" s="10"/>
      <c r="C178" s="11"/>
      <c r="D178" s="10"/>
      <c r="E178" s="10"/>
      <c r="F178" s="10"/>
      <c r="G178" s="10"/>
      <c r="H178" s="12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Z178" s="10"/>
      <c r="AA178" s="10"/>
      <c r="AB178" s="13"/>
      <c r="AC178" s="14"/>
      <c r="AD178" s="14"/>
      <c r="AE178" s="15"/>
      <c r="AF178" s="15"/>
      <c r="AG178" s="16"/>
    </row>
    <row r="179" spans="2:33" x14ac:dyDescent="0.2">
      <c r="B179" s="10"/>
      <c r="C179" s="11"/>
      <c r="D179" s="10"/>
      <c r="E179" s="10"/>
      <c r="F179" s="10"/>
      <c r="G179" s="10"/>
      <c r="H179" s="12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Z179" s="10"/>
      <c r="AA179" s="10"/>
      <c r="AB179" s="13"/>
      <c r="AC179" s="14"/>
      <c r="AD179" s="14"/>
      <c r="AE179" s="15"/>
      <c r="AF179" s="15"/>
      <c r="AG179" s="16"/>
    </row>
    <row r="180" spans="2:33" x14ac:dyDescent="0.2">
      <c r="B180" s="10"/>
      <c r="C180" s="11"/>
      <c r="D180" s="10"/>
      <c r="E180" s="10"/>
      <c r="F180" s="10"/>
      <c r="G180" s="10"/>
      <c r="H180" s="12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Z180" s="10"/>
      <c r="AA180" s="10"/>
      <c r="AB180" s="13"/>
      <c r="AC180" s="14"/>
      <c r="AD180" s="14"/>
      <c r="AE180" s="15"/>
      <c r="AF180" s="15"/>
      <c r="AG180" s="16"/>
    </row>
    <row r="181" spans="2:33" x14ac:dyDescent="0.2">
      <c r="Q181" s="10"/>
      <c r="R181" s="10"/>
      <c r="S181" s="10"/>
    </row>
    <row r="182" spans="2:33" x14ac:dyDescent="0.2">
      <c r="Q182" s="10"/>
      <c r="R182" s="10"/>
      <c r="S182" s="10"/>
    </row>
    <row r="183" spans="2:33" x14ac:dyDescent="0.2">
      <c r="Q183" s="10"/>
      <c r="R183" s="10"/>
      <c r="S183" s="10"/>
    </row>
    <row r="184" spans="2:33" x14ac:dyDescent="0.2">
      <c r="Q184" s="10"/>
      <c r="R184" s="10"/>
      <c r="S184" s="10"/>
    </row>
    <row r="185" spans="2:33" x14ac:dyDescent="0.2">
      <c r="Q185" s="10"/>
      <c r="R185" s="10"/>
      <c r="S185" s="10"/>
    </row>
    <row r="186" spans="2:33" x14ac:dyDescent="0.2">
      <c r="Q186" s="10"/>
      <c r="R186" s="10"/>
      <c r="S186" s="10"/>
    </row>
    <row r="187" spans="2:33" x14ac:dyDescent="0.2">
      <c r="Q187" s="10"/>
      <c r="R187" s="10"/>
      <c r="S187" s="10"/>
    </row>
    <row r="188" spans="2:33" x14ac:dyDescent="0.2">
      <c r="Q188" s="10"/>
      <c r="R188" s="10"/>
      <c r="S188" s="10"/>
    </row>
    <row r="189" spans="2:33" x14ac:dyDescent="0.2">
      <c r="Q189" s="10"/>
      <c r="R189" s="10"/>
      <c r="S189" s="10"/>
    </row>
    <row r="190" spans="2:33" x14ac:dyDescent="0.2">
      <c r="Q190" s="10"/>
      <c r="R190" s="10"/>
      <c r="S190" s="10"/>
    </row>
    <row r="191" spans="2:33" x14ac:dyDescent="0.2">
      <c r="Q191" s="10"/>
      <c r="R191" s="10"/>
      <c r="S191" s="10"/>
    </row>
    <row r="192" spans="2:33" x14ac:dyDescent="0.2">
      <c r="Q192" s="10"/>
      <c r="R192" s="10"/>
      <c r="S192" s="10"/>
    </row>
    <row r="193" spans="17:19" x14ac:dyDescent="0.2">
      <c r="Q193" s="10"/>
      <c r="R193" s="10"/>
      <c r="S193" s="10"/>
    </row>
    <row r="194" spans="17:19" x14ac:dyDescent="0.2">
      <c r="Q194" s="10"/>
      <c r="R194" s="10"/>
      <c r="S194" s="10"/>
    </row>
    <row r="195" spans="17:19" x14ac:dyDescent="0.2">
      <c r="Q195" s="10"/>
      <c r="R195" s="10"/>
      <c r="S195" s="10"/>
    </row>
    <row r="196" spans="17:19" x14ac:dyDescent="0.2">
      <c r="Q196" s="10"/>
      <c r="R196" s="10"/>
      <c r="S196" s="10"/>
    </row>
    <row r="197" spans="17:19" x14ac:dyDescent="0.2">
      <c r="Q197" s="10"/>
      <c r="R197" s="10"/>
      <c r="S197" s="10"/>
    </row>
    <row r="198" spans="17:19" x14ac:dyDescent="0.2">
      <c r="Q198" s="10"/>
      <c r="R198" s="10"/>
      <c r="S198" s="10"/>
    </row>
    <row r="199" spans="17:19" x14ac:dyDescent="0.2">
      <c r="Q199" s="10"/>
      <c r="R199" s="10"/>
      <c r="S199" s="10"/>
    </row>
    <row r="200" spans="17:19" x14ac:dyDescent="0.2">
      <c r="Q200" s="10"/>
      <c r="R200" s="10"/>
      <c r="S200" s="10"/>
    </row>
    <row r="201" spans="17:19" x14ac:dyDescent="0.2">
      <c r="Q201" s="10"/>
      <c r="R201" s="10"/>
      <c r="S201" s="10"/>
    </row>
    <row r="202" spans="17:19" x14ac:dyDescent="0.2">
      <c r="Q202" s="10"/>
      <c r="R202" s="10"/>
      <c r="S202" s="10"/>
    </row>
    <row r="203" spans="17:19" x14ac:dyDescent="0.2">
      <c r="Q203" s="10"/>
      <c r="R203" s="10"/>
      <c r="S203" s="10"/>
    </row>
    <row r="204" spans="17:19" x14ac:dyDescent="0.2">
      <c r="Q204" s="10"/>
      <c r="R204" s="10"/>
      <c r="S204" s="10"/>
    </row>
    <row r="205" spans="17:19" x14ac:dyDescent="0.2">
      <c r="Q205" s="10"/>
      <c r="R205" s="10"/>
      <c r="S205" s="10"/>
    </row>
    <row r="206" spans="17:19" x14ac:dyDescent="0.2">
      <c r="Q206" s="10"/>
      <c r="R206" s="10"/>
      <c r="S206" s="10"/>
    </row>
    <row r="207" spans="17:19" x14ac:dyDescent="0.2">
      <c r="Q207" s="10"/>
      <c r="R207" s="10"/>
      <c r="S207" s="10"/>
    </row>
    <row r="208" spans="17:19" x14ac:dyDescent="0.2">
      <c r="Q208" s="10"/>
      <c r="R208" s="10"/>
      <c r="S208" s="10"/>
    </row>
    <row r="209" spans="17:19" x14ac:dyDescent="0.2">
      <c r="Q209" s="10"/>
      <c r="R209" s="10"/>
      <c r="S209" s="10"/>
    </row>
    <row r="210" spans="17:19" x14ac:dyDescent="0.2">
      <c r="Q210" s="10"/>
      <c r="R210" s="10"/>
      <c r="S210" s="10"/>
    </row>
    <row r="211" spans="17:19" x14ac:dyDescent="0.2">
      <c r="Q211" s="10"/>
      <c r="R211" s="10"/>
      <c r="S211" s="10"/>
    </row>
    <row r="212" spans="17:19" x14ac:dyDescent="0.2">
      <c r="Q212" s="10"/>
      <c r="R212" s="10"/>
      <c r="S212" s="10"/>
    </row>
    <row r="213" spans="17:19" x14ac:dyDescent="0.2">
      <c r="Q213" s="10"/>
      <c r="R213" s="10"/>
      <c r="S213" s="10"/>
    </row>
    <row r="214" spans="17:19" x14ac:dyDescent="0.2">
      <c r="Q214" s="10"/>
      <c r="R214" s="10"/>
      <c r="S214" s="10"/>
    </row>
    <row r="215" spans="17:19" x14ac:dyDescent="0.2">
      <c r="Q215" s="10"/>
      <c r="R215" s="10"/>
      <c r="S215" s="10"/>
    </row>
    <row r="216" spans="17:19" x14ac:dyDescent="0.2">
      <c r="Q216" s="10"/>
      <c r="R216" s="10"/>
      <c r="S216" s="10"/>
    </row>
    <row r="217" spans="17:19" x14ac:dyDescent="0.2">
      <c r="Q217" s="10"/>
      <c r="R217" s="10"/>
      <c r="S217" s="10"/>
    </row>
    <row r="218" spans="17:19" x14ac:dyDescent="0.2">
      <c r="Q218" s="10"/>
      <c r="R218" s="10"/>
      <c r="S218" s="10"/>
    </row>
    <row r="219" spans="17:19" x14ac:dyDescent="0.2">
      <c r="Q219" s="10"/>
      <c r="R219" s="10"/>
      <c r="S219" s="10"/>
    </row>
    <row r="220" spans="17:19" x14ac:dyDescent="0.2">
      <c r="Q220" s="10"/>
      <c r="R220" s="10"/>
      <c r="S220" s="10"/>
    </row>
    <row r="221" spans="17:19" x14ac:dyDescent="0.2">
      <c r="Q221" s="10"/>
      <c r="R221" s="10"/>
      <c r="S221" s="10"/>
    </row>
    <row r="222" spans="17:19" x14ac:dyDescent="0.2">
      <c r="Q222" s="10"/>
      <c r="R222" s="10"/>
      <c r="S222" s="10"/>
    </row>
    <row r="223" spans="17:19" x14ac:dyDescent="0.2">
      <c r="Q223" s="10"/>
      <c r="R223" s="10"/>
      <c r="S223" s="10"/>
    </row>
    <row r="224" spans="17:19" x14ac:dyDescent="0.2">
      <c r="Q224" s="10"/>
      <c r="R224" s="10"/>
      <c r="S224" s="10"/>
    </row>
    <row r="225" spans="17:19" x14ac:dyDescent="0.2">
      <c r="Q225" s="10"/>
      <c r="R225" s="10"/>
      <c r="S225" s="10"/>
    </row>
    <row r="226" spans="17:19" x14ac:dyDescent="0.2">
      <c r="Q226" s="10"/>
      <c r="R226" s="10"/>
      <c r="S226" s="10"/>
    </row>
    <row r="227" spans="17:19" x14ac:dyDescent="0.2">
      <c r="Q227" s="10"/>
      <c r="R227" s="10"/>
      <c r="S227" s="10"/>
    </row>
    <row r="228" spans="17:19" x14ac:dyDescent="0.2">
      <c r="Q228" s="10"/>
      <c r="R228" s="10"/>
      <c r="S228" s="10"/>
    </row>
    <row r="229" spans="17:19" x14ac:dyDescent="0.2">
      <c r="Q229" s="10"/>
      <c r="R229" s="10"/>
      <c r="S229" s="10"/>
    </row>
    <row r="230" spans="17:19" x14ac:dyDescent="0.2">
      <c r="Q230" s="10"/>
      <c r="R230" s="10"/>
      <c r="S230" s="10"/>
    </row>
    <row r="231" spans="17:19" x14ac:dyDescent="0.2">
      <c r="Q231" s="10"/>
      <c r="R231" s="10"/>
      <c r="S231" s="10"/>
    </row>
    <row r="232" spans="17:19" x14ac:dyDescent="0.2">
      <c r="Q232" s="10"/>
      <c r="R232" s="10"/>
      <c r="S232" s="10"/>
    </row>
    <row r="233" spans="17:19" x14ac:dyDescent="0.2">
      <c r="Q233" s="10"/>
      <c r="R233" s="10"/>
      <c r="S233" s="10"/>
    </row>
    <row r="234" spans="17:19" x14ac:dyDescent="0.2">
      <c r="Q234" s="10"/>
      <c r="R234" s="10"/>
      <c r="S234" s="10"/>
    </row>
    <row r="235" spans="17:19" x14ac:dyDescent="0.2">
      <c r="Q235" s="10"/>
      <c r="R235" s="10"/>
      <c r="S235" s="10"/>
    </row>
    <row r="236" spans="17:19" x14ac:dyDescent="0.2">
      <c r="Q236" s="10"/>
      <c r="R236" s="10"/>
      <c r="S236" s="10"/>
    </row>
    <row r="237" spans="17:19" x14ac:dyDescent="0.2">
      <c r="Q237" s="10"/>
      <c r="R237" s="10"/>
      <c r="S237" s="10"/>
    </row>
    <row r="238" spans="17:19" x14ac:dyDescent="0.2">
      <c r="Q238" s="10"/>
      <c r="R238" s="10"/>
      <c r="S238" s="10"/>
    </row>
    <row r="239" spans="17:19" x14ac:dyDescent="0.2">
      <c r="Q239" s="10"/>
      <c r="R239" s="10"/>
      <c r="S239" s="10"/>
    </row>
    <row r="240" spans="17:19" x14ac:dyDescent="0.2">
      <c r="Q240" s="10"/>
      <c r="R240" s="10"/>
      <c r="S240" s="10"/>
    </row>
    <row r="241" spans="17:19" x14ac:dyDescent="0.2">
      <c r="Q241" s="10"/>
      <c r="R241" s="10"/>
      <c r="S241" s="10"/>
    </row>
    <row r="242" spans="17:19" x14ac:dyDescent="0.2">
      <c r="Q242" s="10"/>
      <c r="R242" s="10"/>
      <c r="S242" s="10"/>
    </row>
    <row r="243" spans="17:19" x14ac:dyDescent="0.2">
      <c r="Q243" s="10"/>
      <c r="R243" s="10"/>
      <c r="S243" s="10"/>
    </row>
    <row r="244" spans="17:19" x14ac:dyDescent="0.2">
      <c r="Q244" s="10"/>
      <c r="R244" s="10"/>
      <c r="S244" s="10"/>
    </row>
    <row r="245" spans="17:19" x14ac:dyDescent="0.2">
      <c r="Q245" s="10"/>
      <c r="R245" s="10"/>
      <c r="S245" s="10"/>
    </row>
    <row r="246" spans="17:19" x14ac:dyDescent="0.2">
      <c r="Q246" s="10"/>
      <c r="R246" s="10"/>
      <c r="S246" s="10"/>
    </row>
    <row r="247" spans="17:19" x14ac:dyDescent="0.2">
      <c r="Q247" s="10"/>
      <c r="R247" s="10"/>
      <c r="S247" s="10"/>
    </row>
    <row r="248" spans="17:19" x14ac:dyDescent="0.2">
      <c r="Q248" s="10"/>
      <c r="R248" s="10"/>
      <c r="S248" s="10"/>
    </row>
    <row r="249" spans="17:19" x14ac:dyDescent="0.2">
      <c r="Q249" s="10"/>
      <c r="R249" s="10"/>
      <c r="S249" s="10"/>
    </row>
    <row r="250" spans="17:19" x14ac:dyDescent="0.2">
      <c r="Q250" s="10"/>
      <c r="R250" s="10"/>
      <c r="S250" s="10"/>
    </row>
    <row r="251" spans="17:19" x14ac:dyDescent="0.2">
      <c r="Q251" s="10"/>
      <c r="R251" s="10"/>
      <c r="S251" s="10"/>
    </row>
    <row r="252" spans="17:19" x14ac:dyDescent="0.2">
      <c r="Q252" s="10"/>
      <c r="R252" s="10"/>
      <c r="S252" s="10"/>
    </row>
    <row r="253" spans="17:19" x14ac:dyDescent="0.2">
      <c r="Q253" s="10"/>
      <c r="R253" s="10"/>
      <c r="S253" s="10"/>
    </row>
    <row r="254" spans="17:19" x14ac:dyDescent="0.2">
      <c r="Q254" s="10"/>
      <c r="R254" s="10"/>
      <c r="S254" s="10"/>
    </row>
    <row r="255" spans="17:19" x14ac:dyDescent="0.2">
      <c r="Q255" s="10"/>
      <c r="R255" s="10"/>
      <c r="S255" s="10"/>
    </row>
    <row r="256" spans="17:19" x14ac:dyDescent="0.2">
      <c r="Q256" s="10"/>
      <c r="R256" s="10"/>
      <c r="S256" s="10"/>
    </row>
    <row r="257" spans="17:19" x14ac:dyDescent="0.2">
      <c r="Q257" s="10"/>
      <c r="R257" s="10"/>
      <c r="S257" s="10"/>
    </row>
    <row r="258" spans="17:19" x14ac:dyDescent="0.2">
      <c r="Q258" s="10"/>
      <c r="R258" s="10"/>
      <c r="S258" s="10"/>
    </row>
    <row r="259" spans="17:19" x14ac:dyDescent="0.2">
      <c r="Q259" s="10"/>
      <c r="R259" s="10"/>
      <c r="S259" s="10"/>
    </row>
    <row r="260" spans="17:19" x14ac:dyDescent="0.2">
      <c r="Q260" s="10"/>
      <c r="R260" s="10"/>
      <c r="S260" s="10"/>
    </row>
    <row r="261" spans="17:19" x14ac:dyDescent="0.2">
      <c r="Q261" s="10"/>
      <c r="R261" s="10"/>
      <c r="S261" s="10"/>
    </row>
    <row r="262" spans="17:19" x14ac:dyDescent="0.2">
      <c r="Q262" s="10"/>
      <c r="R262" s="10"/>
      <c r="S262" s="10"/>
    </row>
    <row r="263" spans="17:19" x14ac:dyDescent="0.2">
      <c r="Q263" s="10"/>
      <c r="R263" s="10"/>
      <c r="S263" s="10"/>
    </row>
    <row r="264" spans="17:19" x14ac:dyDescent="0.2">
      <c r="Q264" s="10"/>
      <c r="R264" s="10"/>
      <c r="S264" s="10"/>
    </row>
    <row r="265" spans="17:19" x14ac:dyDescent="0.2">
      <c r="Q265" s="10"/>
      <c r="R265" s="10"/>
      <c r="S265" s="10"/>
    </row>
    <row r="266" spans="17:19" x14ac:dyDescent="0.2">
      <c r="Q266" s="10"/>
      <c r="R266" s="10"/>
      <c r="S266" s="10"/>
    </row>
    <row r="267" spans="17:19" x14ac:dyDescent="0.2">
      <c r="Q267" s="10"/>
      <c r="R267" s="10"/>
      <c r="S267" s="10"/>
    </row>
    <row r="268" spans="17:19" x14ac:dyDescent="0.2">
      <c r="Q268" s="10"/>
      <c r="R268" s="10"/>
      <c r="S268" s="10"/>
    </row>
    <row r="269" spans="17:19" x14ac:dyDescent="0.2">
      <c r="Q269" s="10"/>
      <c r="R269" s="10"/>
      <c r="S269" s="10"/>
    </row>
    <row r="270" spans="17:19" x14ac:dyDescent="0.2">
      <c r="Q270" s="10"/>
      <c r="R270" s="10"/>
      <c r="S270" s="10"/>
    </row>
    <row r="271" spans="17:19" x14ac:dyDescent="0.2">
      <c r="Q271" s="10"/>
      <c r="R271" s="10"/>
      <c r="S271" s="10"/>
    </row>
    <row r="272" spans="17:19" x14ac:dyDescent="0.2">
      <c r="Q272" s="10"/>
      <c r="R272" s="10"/>
      <c r="S272" s="10"/>
    </row>
    <row r="273" spans="17:19" x14ac:dyDescent="0.2">
      <c r="Q273" s="10"/>
      <c r="R273" s="10"/>
      <c r="S273" s="10"/>
    </row>
    <row r="274" spans="17:19" x14ac:dyDescent="0.2">
      <c r="Q274" s="10"/>
      <c r="R274" s="10"/>
      <c r="S274" s="10"/>
    </row>
    <row r="275" spans="17:19" x14ac:dyDescent="0.2">
      <c r="Q275" s="10"/>
      <c r="R275" s="10"/>
      <c r="S275" s="10"/>
    </row>
    <row r="276" spans="17:19" x14ac:dyDescent="0.2">
      <c r="Q276" s="10"/>
      <c r="R276" s="10"/>
      <c r="S276" s="10"/>
    </row>
    <row r="277" spans="17:19" x14ac:dyDescent="0.2">
      <c r="Q277" s="10"/>
      <c r="R277" s="10"/>
      <c r="S277" s="10"/>
    </row>
    <row r="278" spans="17:19" x14ac:dyDescent="0.2">
      <c r="Q278" s="10"/>
      <c r="R278" s="10"/>
      <c r="S278" s="10"/>
    </row>
    <row r="279" spans="17:19" x14ac:dyDescent="0.2">
      <c r="Q279" s="10"/>
      <c r="R279" s="10"/>
      <c r="S279" s="10"/>
    </row>
    <row r="280" spans="17:19" x14ac:dyDescent="0.2">
      <c r="Q280" s="10"/>
      <c r="R280" s="10"/>
      <c r="S280" s="10"/>
    </row>
    <row r="281" spans="17:19" x14ac:dyDescent="0.2">
      <c r="Q281" s="10"/>
      <c r="R281" s="10"/>
      <c r="S281" s="10"/>
    </row>
    <row r="282" spans="17:19" x14ac:dyDescent="0.2">
      <c r="Q282" s="10"/>
      <c r="R282" s="10"/>
      <c r="S282" s="10"/>
    </row>
    <row r="283" spans="17:19" x14ac:dyDescent="0.2">
      <c r="Q283" s="10"/>
      <c r="R283" s="10"/>
      <c r="S283" s="10"/>
    </row>
    <row r="284" spans="17:19" x14ac:dyDescent="0.2">
      <c r="Q284" s="10"/>
      <c r="R284" s="10"/>
      <c r="S284" s="10"/>
    </row>
    <row r="285" spans="17:19" x14ac:dyDescent="0.2">
      <c r="Q285" s="10"/>
      <c r="R285" s="10"/>
      <c r="S285" s="10"/>
    </row>
    <row r="286" spans="17:19" x14ac:dyDescent="0.2">
      <c r="Q286" s="10"/>
      <c r="R286" s="10"/>
      <c r="S286" s="10"/>
    </row>
    <row r="287" spans="17:19" x14ac:dyDescent="0.2">
      <c r="Q287" s="10"/>
      <c r="R287" s="10"/>
      <c r="S287" s="10"/>
    </row>
    <row r="288" spans="17:19" x14ac:dyDescent="0.2">
      <c r="Q288" s="10"/>
      <c r="R288" s="10"/>
      <c r="S288" s="10"/>
    </row>
    <row r="289" spans="17:19" x14ac:dyDescent="0.2">
      <c r="Q289" s="10"/>
      <c r="R289" s="10"/>
      <c r="S289" s="10"/>
    </row>
    <row r="290" spans="17:19" x14ac:dyDescent="0.2">
      <c r="Q290" s="10"/>
      <c r="R290" s="10"/>
      <c r="S290" s="10"/>
    </row>
    <row r="291" spans="17:19" x14ac:dyDescent="0.2">
      <c r="Q291" s="10"/>
      <c r="R291" s="10"/>
      <c r="S291" s="10"/>
    </row>
    <row r="292" spans="17:19" x14ac:dyDescent="0.2">
      <c r="Q292" s="10"/>
      <c r="R292" s="10"/>
      <c r="S292" s="10"/>
    </row>
    <row r="293" spans="17:19" x14ac:dyDescent="0.2">
      <c r="Q293" s="10"/>
      <c r="R293" s="10"/>
      <c r="S293" s="10"/>
    </row>
    <row r="294" spans="17:19" x14ac:dyDescent="0.2">
      <c r="Q294" s="10"/>
      <c r="R294" s="10"/>
      <c r="S294" s="10"/>
    </row>
    <row r="295" spans="17:19" x14ac:dyDescent="0.2">
      <c r="Q295" s="10"/>
      <c r="R295" s="10"/>
      <c r="S295" s="10"/>
    </row>
    <row r="296" spans="17:19" x14ac:dyDescent="0.2">
      <c r="Q296" s="10"/>
      <c r="R296" s="10"/>
      <c r="S296" s="10"/>
    </row>
    <row r="297" spans="17:19" x14ac:dyDescent="0.2">
      <c r="Q297" s="10"/>
      <c r="R297" s="10"/>
      <c r="S297" s="10"/>
    </row>
    <row r="298" spans="17:19" x14ac:dyDescent="0.2">
      <c r="Q298" s="10"/>
      <c r="R298" s="10"/>
      <c r="S298" s="10"/>
    </row>
    <row r="299" spans="17:19" x14ac:dyDescent="0.2">
      <c r="Q299" s="10"/>
      <c r="R299" s="10"/>
      <c r="S299" s="10"/>
    </row>
    <row r="300" spans="17:19" x14ac:dyDescent="0.2">
      <c r="Q300" s="10"/>
      <c r="R300" s="10"/>
      <c r="S300" s="10"/>
    </row>
    <row r="301" spans="17:19" x14ac:dyDescent="0.2">
      <c r="Q301" s="10"/>
      <c r="R301" s="10"/>
      <c r="S301" s="10"/>
    </row>
    <row r="302" spans="17:19" x14ac:dyDescent="0.2">
      <c r="Q302" s="10"/>
      <c r="R302" s="10"/>
      <c r="S302" s="10"/>
    </row>
    <row r="303" spans="17:19" x14ac:dyDescent="0.2">
      <c r="Q303" s="10"/>
      <c r="R303" s="10"/>
      <c r="S303" s="10"/>
    </row>
    <row r="304" spans="17:19" x14ac:dyDescent="0.2">
      <c r="Q304" s="10"/>
      <c r="R304" s="10"/>
      <c r="S304" s="10"/>
    </row>
    <row r="305" spans="17:19" x14ac:dyDescent="0.2">
      <c r="Q305" s="10"/>
      <c r="R305" s="10"/>
      <c r="S305" s="10"/>
    </row>
    <row r="306" spans="17:19" x14ac:dyDescent="0.2">
      <c r="Q306" s="10"/>
      <c r="R306" s="10"/>
      <c r="S306" s="10"/>
    </row>
    <row r="307" spans="17:19" x14ac:dyDescent="0.2">
      <c r="Q307" s="10"/>
      <c r="R307" s="10"/>
      <c r="S307" s="10"/>
    </row>
    <row r="308" spans="17:19" x14ac:dyDescent="0.2">
      <c r="Q308" s="10"/>
      <c r="R308" s="10"/>
      <c r="S308" s="10"/>
    </row>
    <row r="309" spans="17:19" x14ac:dyDescent="0.2">
      <c r="Q309" s="10"/>
      <c r="R309" s="10"/>
      <c r="S309" s="10"/>
    </row>
    <row r="310" spans="17:19" x14ac:dyDescent="0.2">
      <c r="Q310" s="10"/>
      <c r="R310" s="10"/>
      <c r="S310" s="10"/>
    </row>
    <row r="311" spans="17:19" x14ac:dyDescent="0.2">
      <c r="Q311" s="10"/>
      <c r="R311" s="10"/>
      <c r="S311" s="10"/>
    </row>
    <row r="312" spans="17:19" x14ac:dyDescent="0.2">
      <c r="Q312" s="10"/>
      <c r="R312" s="10"/>
      <c r="S312" s="10"/>
    </row>
    <row r="313" spans="17:19" x14ac:dyDescent="0.2">
      <c r="Q313" s="10"/>
      <c r="R313" s="10"/>
      <c r="S313" s="10"/>
    </row>
    <row r="314" spans="17:19" x14ac:dyDescent="0.2">
      <c r="Q314" s="10"/>
      <c r="R314" s="10"/>
      <c r="S314" s="10"/>
    </row>
    <row r="315" spans="17:19" x14ac:dyDescent="0.2">
      <c r="Q315" s="10"/>
      <c r="R315" s="10"/>
      <c r="S315" s="10"/>
    </row>
    <row r="316" spans="17:19" x14ac:dyDescent="0.2">
      <c r="Q316" s="10"/>
      <c r="R316" s="10"/>
      <c r="S316" s="10"/>
    </row>
    <row r="317" spans="17:19" x14ac:dyDescent="0.2">
      <c r="Q317" s="10"/>
      <c r="R317" s="10"/>
      <c r="S317" s="10"/>
    </row>
    <row r="318" spans="17:19" x14ac:dyDescent="0.2">
      <c r="Q318" s="10"/>
      <c r="R318" s="10"/>
      <c r="S318" s="10"/>
    </row>
    <row r="319" spans="17:19" x14ac:dyDescent="0.2">
      <c r="Q319" s="10"/>
      <c r="R319" s="10"/>
      <c r="S319" s="10"/>
    </row>
    <row r="320" spans="17:19" x14ac:dyDescent="0.2">
      <c r="Q320" s="10"/>
      <c r="R320" s="10"/>
      <c r="S320" s="10"/>
    </row>
    <row r="321" spans="17:19" x14ac:dyDescent="0.2">
      <c r="Q321" s="10"/>
      <c r="R321" s="10"/>
      <c r="S321" s="10"/>
    </row>
    <row r="322" spans="17:19" x14ac:dyDescent="0.2">
      <c r="Q322" s="10"/>
      <c r="R322" s="10"/>
      <c r="S322" s="10"/>
    </row>
    <row r="323" spans="17:19" x14ac:dyDescent="0.2">
      <c r="Q323" s="10"/>
      <c r="R323" s="10"/>
      <c r="S323" s="10"/>
    </row>
    <row r="324" spans="17:19" x14ac:dyDescent="0.2">
      <c r="Q324" s="10"/>
      <c r="R324" s="10"/>
      <c r="S324" s="10"/>
    </row>
    <row r="325" spans="17:19" x14ac:dyDescent="0.2">
      <c r="Q325" s="10"/>
      <c r="R325" s="10"/>
      <c r="S325" s="10"/>
    </row>
    <row r="326" spans="17:19" x14ac:dyDescent="0.2">
      <c r="Q326" s="10"/>
      <c r="R326" s="10"/>
      <c r="S326" s="10"/>
    </row>
    <row r="327" spans="17:19" x14ac:dyDescent="0.2">
      <c r="Q327" s="10"/>
      <c r="R327" s="10"/>
      <c r="S327" s="10"/>
    </row>
    <row r="328" spans="17:19" x14ac:dyDescent="0.2">
      <c r="Q328" s="10"/>
      <c r="R328" s="10"/>
      <c r="S328" s="10"/>
    </row>
    <row r="329" spans="17:19" x14ac:dyDescent="0.2">
      <c r="Q329" s="10"/>
      <c r="R329" s="10"/>
      <c r="S329" s="10"/>
    </row>
    <row r="330" spans="17:19" x14ac:dyDescent="0.2">
      <c r="Q330" s="10"/>
      <c r="R330" s="10"/>
      <c r="S330" s="10"/>
    </row>
    <row r="331" spans="17:19" x14ac:dyDescent="0.2">
      <c r="Q331" s="10"/>
      <c r="R331" s="10"/>
      <c r="S331" s="10"/>
    </row>
    <row r="332" spans="17:19" x14ac:dyDescent="0.2">
      <c r="Q332" s="10"/>
      <c r="R332" s="10"/>
      <c r="S332" s="10"/>
    </row>
    <row r="333" spans="17:19" x14ac:dyDescent="0.2">
      <c r="Q333" s="10"/>
      <c r="R333" s="10"/>
      <c r="S333" s="10"/>
    </row>
    <row r="334" spans="17:19" x14ac:dyDescent="0.2">
      <c r="Q334" s="10"/>
      <c r="R334" s="10"/>
      <c r="S334" s="10"/>
    </row>
    <row r="335" spans="17:19" x14ac:dyDescent="0.2">
      <c r="Q335" s="10"/>
      <c r="R335" s="10"/>
      <c r="S335" s="10"/>
    </row>
    <row r="336" spans="17:19" x14ac:dyDescent="0.2">
      <c r="Q336" s="10"/>
      <c r="R336" s="10"/>
      <c r="S336" s="10"/>
    </row>
    <row r="337" spans="17:19" x14ac:dyDescent="0.2">
      <c r="Q337" s="10"/>
      <c r="R337" s="10"/>
      <c r="S337" s="10"/>
    </row>
    <row r="338" spans="17:19" x14ac:dyDescent="0.2">
      <c r="Q338" s="10"/>
      <c r="R338" s="10"/>
      <c r="S338" s="10"/>
    </row>
    <row r="339" spans="17:19" x14ac:dyDescent="0.2">
      <c r="Q339" s="10"/>
      <c r="R339" s="10"/>
      <c r="S339" s="10"/>
    </row>
    <row r="340" spans="17:19" x14ac:dyDescent="0.2">
      <c r="Q340" s="10"/>
      <c r="R340" s="10"/>
      <c r="S340" s="10"/>
    </row>
    <row r="341" spans="17:19" x14ac:dyDescent="0.2">
      <c r="Q341" s="10"/>
      <c r="R341" s="10"/>
      <c r="S341" s="10"/>
    </row>
    <row r="342" spans="17:19" x14ac:dyDescent="0.2">
      <c r="Q342" s="10"/>
      <c r="R342" s="10"/>
      <c r="S342" s="10"/>
    </row>
    <row r="343" spans="17:19" x14ac:dyDescent="0.2">
      <c r="Q343" s="10"/>
      <c r="R343" s="10"/>
      <c r="S343" s="10"/>
    </row>
    <row r="344" spans="17:19" x14ac:dyDescent="0.2">
      <c r="Q344" s="10"/>
      <c r="R344" s="10"/>
      <c r="S344" s="10"/>
    </row>
    <row r="345" spans="17:19" x14ac:dyDescent="0.2">
      <c r="Q345" s="10"/>
      <c r="R345" s="10"/>
      <c r="S345" s="10"/>
    </row>
    <row r="346" spans="17:19" x14ac:dyDescent="0.2">
      <c r="Q346" s="10"/>
      <c r="R346" s="10"/>
      <c r="S346" s="10"/>
    </row>
    <row r="347" spans="17:19" x14ac:dyDescent="0.2">
      <c r="Q347" s="10"/>
      <c r="R347" s="10"/>
      <c r="S347" s="10"/>
    </row>
    <row r="348" spans="17:19" x14ac:dyDescent="0.2">
      <c r="Q348" s="10"/>
      <c r="R348" s="10"/>
      <c r="S348" s="10"/>
    </row>
    <row r="349" spans="17:19" x14ac:dyDescent="0.2">
      <c r="Q349" s="10"/>
      <c r="R349" s="10"/>
      <c r="S349" s="10"/>
    </row>
    <row r="350" spans="17:19" x14ac:dyDescent="0.2">
      <c r="Q350" s="10"/>
      <c r="R350" s="10"/>
      <c r="S350" s="10"/>
    </row>
    <row r="351" spans="17:19" x14ac:dyDescent="0.2">
      <c r="Q351" s="10"/>
      <c r="R351" s="10"/>
      <c r="S351" s="10"/>
    </row>
    <row r="352" spans="17:19" x14ac:dyDescent="0.2">
      <c r="Q352" s="10"/>
      <c r="R352" s="10"/>
      <c r="S352" s="10"/>
    </row>
    <row r="353" spans="17:19" x14ac:dyDescent="0.2">
      <c r="Q353" s="10"/>
      <c r="R353" s="10"/>
      <c r="S353" s="10"/>
    </row>
    <row r="354" spans="17:19" x14ac:dyDescent="0.2">
      <c r="Q354" s="10"/>
      <c r="R354" s="10"/>
      <c r="S354" s="10"/>
    </row>
    <row r="355" spans="17:19" x14ac:dyDescent="0.2">
      <c r="Q355" s="10"/>
      <c r="R355" s="10"/>
      <c r="S355" s="10"/>
    </row>
    <row r="356" spans="17:19" x14ac:dyDescent="0.2">
      <c r="Q356" s="10"/>
      <c r="R356" s="10"/>
      <c r="S356" s="10"/>
    </row>
    <row r="357" spans="17:19" x14ac:dyDescent="0.2">
      <c r="Q357" s="10"/>
      <c r="R357" s="10"/>
      <c r="S357" s="10"/>
    </row>
    <row r="358" spans="17:19" x14ac:dyDescent="0.2">
      <c r="Q358" s="10"/>
      <c r="R358" s="10"/>
      <c r="S358" s="10"/>
    </row>
    <row r="359" spans="17:19" x14ac:dyDescent="0.2">
      <c r="Q359" s="10"/>
      <c r="R359" s="10"/>
      <c r="S359" s="10"/>
    </row>
    <row r="360" spans="17:19" x14ac:dyDescent="0.2">
      <c r="Q360" s="10"/>
      <c r="R360" s="10"/>
      <c r="S360" s="10"/>
    </row>
    <row r="361" spans="17:19" x14ac:dyDescent="0.2">
      <c r="Q361" s="10"/>
      <c r="R361" s="10"/>
      <c r="S361" s="10"/>
    </row>
    <row r="362" spans="17:19" x14ac:dyDescent="0.2">
      <c r="Q362" s="10"/>
      <c r="R362" s="10"/>
      <c r="S362" s="10"/>
    </row>
    <row r="363" spans="17:19" x14ac:dyDescent="0.2">
      <c r="Q363" s="10"/>
      <c r="R363" s="10"/>
      <c r="S363" s="10"/>
    </row>
    <row r="364" spans="17:19" x14ac:dyDescent="0.2">
      <c r="Q364" s="10"/>
      <c r="R364" s="10"/>
      <c r="S364" s="10"/>
    </row>
    <row r="365" spans="17:19" x14ac:dyDescent="0.2">
      <c r="Q365" s="10"/>
      <c r="R365" s="10"/>
      <c r="S365" s="10"/>
    </row>
    <row r="366" spans="17:19" x14ac:dyDescent="0.2">
      <c r="Q366" s="10"/>
      <c r="R366" s="10"/>
      <c r="S366" s="10"/>
    </row>
    <row r="367" spans="17:19" x14ac:dyDescent="0.2">
      <c r="Q367" s="10"/>
      <c r="R367" s="10"/>
      <c r="S367" s="10"/>
    </row>
    <row r="368" spans="17:19" x14ac:dyDescent="0.2">
      <c r="Q368" s="10"/>
      <c r="R368" s="10"/>
      <c r="S368" s="10"/>
    </row>
    <row r="369" spans="17:19" x14ac:dyDescent="0.2">
      <c r="Q369" s="10"/>
      <c r="R369" s="10"/>
      <c r="S369" s="10"/>
    </row>
    <row r="370" spans="17:19" x14ac:dyDescent="0.2">
      <c r="Q370" s="10"/>
      <c r="R370" s="10"/>
      <c r="S370" s="10"/>
    </row>
    <row r="371" spans="17:19" x14ac:dyDescent="0.2">
      <c r="Q371" s="10"/>
      <c r="R371" s="10"/>
      <c r="S371" s="10"/>
    </row>
    <row r="372" spans="17:19" x14ac:dyDescent="0.2">
      <c r="Q372" s="10"/>
      <c r="R372" s="10"/>
      <c r="S372" s="10"/>
    </row>
    <row r="373" spans="17:19" x14ac:dyDescent="0.2">
      <c r="Q373" s="10"/>
      <c r="R373" s="10"/>
      <c r="S373" s="10"/>
    </row>
    <row r="374" spans="17:19" x14ac:dyDescent="0.2">
      <c r="Q374" s="10"/>
      <c r="R374" s="10"/>
      <c r="S374" s="10"/>
    </row>
    <row r="375" spans="17:19" x14ac:dyDescent="0.2">
      <c r="Q375" s="10"/>
      <c r="R375" s="10"/>
      <c r="S375" s="10"/>
    </row>
    <row r="376" spans="17:19" x14ac:dyDescent="0.2">
      <c r="Q376" s="10"/>
      <c r="R376" s="10"/>
      <c r="S376" s="10"/>
    </row>
    <row r="377" spans="17:19" x14ac:dyDescent="0.2">
      <c r="Q377" s="10"/>
      <c r="R377" s="10"/>
      <c r="S377" s="10"/>
    </row>
    <row r="378" spans="17:19" x14ac:dyDescent="0.2">
      <c r="Q378" s="10"/>
      <c r="R378" s="10"/>
      <c r="S378" s="10"/>
    </row>
    <row r="379" spans="17:19" x14ac:dyDescent="0.2">
      <c r="Q379" s="10"/>
      <c r="R379" s="10"/>
      <c r="S379" s="10"/>
    </row>
    <row r="380" spans="17:19" x14ac:dyDescent="0.2">
      <c r="Q380" s="10"/>
      <c r="R380" s="10"/>
      <c r="S380" s="10"/>
    </row>
    <row r="381" spans="17:19" x14ac:dyDescent="0.2">
      <c r="Q381" s="10"/>
      <c r="R381" s="10"/>
      <c r="S381" s="10"/>
    </row>
    <row r="382" spans="17:19" x14ac:dyDescent="0.2">
      <c r="Q382" s="10"/>
      <c r="R382" s="10"/>
      <c r="S382" s="10"/>
    </row>
    <row r="383" spans="17:19" x14ac:dyDescent="0.2">
      <c r="Q383" s="10"/>
      <c r="R383" s="10"/>
      <c r="S383" s="10"/>
    </row>
    <row r="384" spans="17:19" x14ac:dyDescent="0.2">
      <c r="Q384" s="10"/>
      <c r="R384" s="10"/>
      <c r="S384" s="10"/>
    </row>
    <row r="385" spans="17:19" x14ac:dyDescent="0.2">
      <c r="Q385" s="10"/>
      <c r="R385" s="10"/>
      <c r="S385" s="10"/>
    </row>
    <row r="386" spans="17:19" x14ac:dyDescent="0.2">
      <c r="Q386" s="10"/>
      <c r="R386" s="10"/>
      <c r="S386" s="10"/>
    </row>
    <row r="387" spans="17:19" x14ac:dyDescent="0.2">
      <c r="Q387" s="10"/>
      <c r="R387" s="10"/>
      <c r="S387" s="10"/>
    </row>
    <row r="388" spans="17:19" x14ac:dyDescent="0.2">
      <c r="Q388" s="10"/>
      <c r="R388" s="10"/>
      <c r="S388" s="10"/>
    </row>
    <row r="389" spans="17:19" x14ac:dyDescent="0.2">
      <c r="Q389" s="10"/>
      <c r="R389" s="10"/>
      <c r="S389" s="10"/>
    </row>
    <row r="390" spans="17:19" x14ac:dyDescent="0.2">
      <c r="Q390" s="10"/>
      <c r="R390" s="10"/>
      <c r="S390" s="10"/>
    </row>
    <row r="391" spans="17:19" x14ac:dyDescent="0.2">
      <c r="Q391" s="10"/>
      <c r="R391" s="10"/>
      <c r="S391" s="10"/>
    </row>
    <row r="392" spans="17:19" x14ac:dyDescent="0.2">
      <c r="Q392" s="10"/>
      <c r="R392" s="10"/>
      <c r="S392" s="10"/>
    </row>
    <row r="393" spans="17:19" x14ac:dyDescent="0.2">
      <c r="Q393" s="10"/>
      <c r="R393" s="10"/>
      <c r="S393" s="10"/>
    </row>
    <row r="394" spans="17:19" x14ac:dyDescent="0.2">
      <c r="Q394" s="10"/>
      <c r="R394" s="10"/>
      <c r="S394" s="10"/>
    </row>
    <row r="395" spans="17:19" x14ac:dyDescent="0.2">
      <c r="Q395" s="10"/>
      <c r="R395" s="10"/>
      <c r="S395" s="10"/>
    </row>
    <row r="396" spans="17:19" x14ac:dyDescent="0.2">
      <c r="Q396" s="10"/>
      <c r="R396" s="10"/>
      <c r="S396" s="10"/>
    </row>
    <row r="397" spans="17:19" x14ac:dyDescent="0.2">
      <c r="Q397" s="10"/>
      <c r="R397" s="10"/>
      <c r="S397" s="10"/>
    </row>
    <row r="398" spans="17:19" x14ac:dyDescent="0.2">
      <c r="Q398" s="10"/>
      <c r="R398" s="10"/>
      <c r="S398" s="10"/>
    </row>
    <row r="399" spans="17:19" x14ac:dyDescent="0.2">
      <c r="Q399" s="10"/>
      <c r="R399" s="10"/>
      <c r="S399" s="10"/>
    </row>
    <row r="400" spans="17:19" x14ac:dyDescent="0.2">
      <c r="Q400" s="10"/>
      <c r="R400" s="10"/>
      <c r="S400" s="10"/>
    </row>
    <row r="401" spans="17:19" x14ac:dyDescent="0.2">
      <c r="Q401" s="10"/>
      <c r="R401" s="10"/>
      <c r="S401" s="10"/>
    </row>
    <row r="402" spans="17:19" x14ac:dyDescent="0.2">
      <c r="Q402" s="10"/>
      <c r="R402" s="10"/>
      <c r="S402" s="10"/>
    </row>
    <row r="403" spans="17:19" x14ac:dyDescent="0.2">
      <c r="Q403" s="10"/>
      <c r="R403" s="10"/>
      <c r="S403" s="10"/>
    </row>
    <row r="404" spans="17:19" x14ac:dyDescent="0.2">
      <c r="Q404" s="10"/>
      <c r="R404" s="10"/>
      <c r="S404" s="10"/>
    </row>
    <row r="405" spans="17:19" x14ac:dyDescent="0.2">
      <c r="Q405" s="10"/>
      <c r="R405" s="10"/>
      <c r="S405" s="10"/>
    </row>
    <row r="406" spans="17:19" x14ac:dyDescent="0.2">
      <c r="Q406" s="10"/>
      <c r="R406" s="10"/>
      <c r="S406" s="10"/>
    </row>
    <row r="407" spans="17:19" x14ac:dyDescent="0.2">
      <c r="Q407" s="10"/>
      <c r="R407" s="10"/>
      <c r="S407" s="10"/>
    </row>
    <row r="408" spans="17:19" x14ac:dyDescent="0.2">
      <c r="Q408" s="10"/>
      <c r="R408" s="10"/>
      <c r="S408" s="10"/>
    </row>
    <row r="409" spans="17:19" x14ac:dyDescent="0.2">
      <c r="Q409" s="10"/>
      <c r="R409" s="10"/>
      <c r="S409" s="10"/>
    </row>
    <row r="410" spans="17:19" x14ac:dyDescent="0.2">
      <c r="Q410" s="10"/>
      <c r="R410" s="10"/>
      <c r="S410" s="10"/>
    </row>
    <row r="411" spans="17:19" x14ac:dyDescent="0.2">
      <c r="Q411" s="10"/>
      <c r="R411" s="10"/>
      <c r="S411" s="10"/>
    </row>
    <row r="412" spans="17:19" x14ac:dyDescent="0.2">
      <c r="Q412" s="10"/>
      <c r="R412" s="10"/>
      <c r="S412" s="10"/>
    </row>
    <row r="413" spans="17:19" x14ac:dyDescent="0.2">
      <c r="Q413" s="10"/>
      <c r="R413" s="10"/>
      <c r="S413" s="10"/>
    </row>
    <row r="414" spans="17:19" x14ac:dyDescent="0.2">
      <c r="Q414" s="10"/>
      <c r="R414" s="10"/>
      <c r="S414" s="10"/>
    </row>
    <row r="415" spans="17:19" x14ac:dyDescent="0.2">
      <c r="Q415" s="10"/>
      <c r="R415" s="10"/>
      <c r="S415" s="10"/>
    </row>
    <row r="416" spans="17:19" x14ac:dyDescent="0.2">
      <c r="Q416" s="10"/>
      <c r="R416" s="10"/>
      <c r="S416" s="10"/>
    </row>
    <row r="417" spans="17:19" x14ac:dyDescent="0.2">
      <c r="Q417" s="10"/>
      <c r="R417" s="10"/>
      <c r="S417" s="10"/>
    </row>
    <row r="418" spans="17:19" x14ac:dyDescent="0.2">
      <c r="Q418" s="10"/>
      <c r="R418" s="10"/>
      <c r="S418" s="10"/>
    </row>
    <row r="419" spans="17:19" x14ac:dyDescent="0.2">
      <c r="Q419" s="10"/>
      <c r="R419" s="10"/>
      <c r="S419" s="10"/>
    </row>
    <row r="420" spans="17:19" x14ac:dyDescent="0.2">
      <c r="Q420" s="10"/>
      <c r="R420" s="10"/>
      <c r="S420" s="10"/>
    </row>
    <row r="421" spans="17:19" x14ac:dyDescent="0.2">
      <c r="Q421" s="10"/>
      <c r="R421" s="10"/>
      <c r="S421" s="10"/>
    </row>
    <row r="422" spans="17:19" x14ac:dyDescent="0.2">
      <c r="Q422" s="10"/>
      <c r="R422" s="10"/>
      <c r="S422" s="10"/>
    </row>
    <row r="423" spans="17:19" x14ac:dyDescent="0.2">
      <c r="Q423" s="10"/>
      <c r="R423" s="10"/>
      <c r="S423" s="10"/>
    </row>
    <row r="424" spans="17:19" x14ac:dyDescent="0.2">
      <c r="Q424" s="10"/>
      <c r="R424" s="10"/>
      <c r="S424" s="10"/>
    </row>
    <row r="425" spans="17:19" x14ac:dyDescent="0.2">
      <c r="Q425" s="10"/>
      <c r="R425" s="10"/>
      <c r="S425" s="10"/>
    </row>
    <row r="426" spans="17:19" x14ac:dyDescent="0.2">
      <c r="Q426" s="10"/>
      <c r="R426" s="10"/>
      <c r="S426" s="10"/>
    </row>
    <row r="427" spans="17:19" x14ac:dyDescent="0.2">
      <c r="Q427" s="10"/>
      <c r="R427" s="10"/>
      <c r="S427" s="10"/>
    </row>
    <row r="428" spans="17:19" x14ac:dyDescent="0.2">
      <c r="Q428" s="10"/>
      <c r="R428" s="10"/>
      <c r="S428" s="10"/>
    </row>
    <row r="429" spans="17:19" x14ac:dyDescent="0.2">
      <c r="Q429" s="10"/>
      <c r="R429" s="10"/>
      <c r="S429" s="10"/>
    </row>
    <row r="430" spans="17:19" x14ac:dyDescent="0.2">
      <c r="Q430" s="10"/>
      <c r="R430" s="10"/>
      <c r="S430" s="10"/>
    </row>
    <row r="431" spans="17:19" x14ac:dyDescent="0.2">
      <c r="Q431" s="10"/>
      <c r="R431" s="10"/>
      <c r="S431" s="10"/>
    </row>
    <row r="432" spans="17:19" x14ac:dyDescent="0.2">
      <c r="Q432" s="10"/>
      <c r="R432" s="10"/>
      <c r="S432" s="10"/>
    </row>
    <row r="433" spans="17:19" x14ac:dyDescent="0.2">
      <c r="Q433" s="10"/>
      <c r="R433" s="10"/>
      <c r="S433" s="10"/>
    </row>
    <row r="434" spans="17:19" x14ac:dyDescent="0.2">
      <c r="Q434" s="10"/>
      <c r="R434" s="10"/>
      <c r="S434" s="10"/>
    </row>
    <row r="435" spans="17:19" x14ac:dyDescent="0.2">
      <c r="Q435" s="10"/>
      <c r="R435" s="10"/>
      <c r="S435" s="10"/>
    </row>
    <row r="436" spans="17:19" x14ac:dyDescent="0.2">
      <c r="Q436" s="10"/>
      <c r="R436" s="10"/>
      <c r="S436" s="10"/>
    </row>
    <row r="437" spans="17:19" x14ac:dyDescent="0.2">
      <c r="Q437" s="10"/>
      <c r="R437" s="10"/>
      <c r="S437" s="10"/>
    </row>
    <row r="438" spans="17:19" x14ac:dyDescent="0.2">
      <c r="Q438" s="10"/>
      <c r="R438" s="10"/>
      <c r="S438" s="10"/>
    </row>
    <row r="439" spans="17:19" x14ac:dyDescent="0.2">
      <c r="Q439" s="10"/>
      <c r="R439" s="10"/>
      <c r="S439" s="10"/>
    </row>
    <row r="440" spans="17:19" x14ac:dyDescent="0.2">
      <c r="Q440" s="10"/>
      <c r="R440" s="10"/>
      <c r="S440" s="10"/>
    </row>
    <row r="441" spans="17:19" x14ac:dyDescent="0.2">
      <c r="Q441" s="10"/>
      <c r="R441" s="10"/>
      <c r="S441" s="10"/>
    </row>
  </sheetData>
  <sheetProtection password="BDA8" sheet="1" objects="1" scenarios="1" selectLockedCells="1" selectUnlockedCells="1"/>
  <sortState ref="A2:AG441">
    <sortCondition ref="G1"/>
  </sortState>
  <conditionalFormatting sqref="H1:J1 AC1:AF1">
    <cfRule type="cellIs" dxfId="33" priority="18" stopIfTrue="1" operator="equal">
      <formula>$B$3</formula>
    </cfRule>
  </conditionalFormatting>
  <conditionalFormatting sqref="Q1:S1 Q442:S65513 K181:P65513 K1:N1 W1:Y1 U16:V16 U47:V47 O1:P5 N2:N5 T1:V15 T48:V65513 T17:V19 Z1:AB65513 N6:P180 T21:V46 U20:V20">
    <cfRule type="cellIs" dxfId="32" priority="19" stopIfTrue="1" operator="lessThan">
      <formula>0</formula>
    </cfRule>
  </conditionalFormatting>
  <conditionalFormatting sqref="R2:S5 Q3:Q5 Q6:S37 Q49:S441 R48:S48 Q39:S47 R38:S38">
    <cfRule type="cellIs" dxfId="31" priority="20" stopIfTrue="1" operator="lessThan">
      <formula>0</formula>
    </cfRule>
    <cfRule type="expression" dxfId="30" priority="21" stopIfTrue="1">
      <formula>AND(Q2&gt;0,Q2&lt;=$U2)</formula>
    </cfRule>
  </conditionalFormatting>
  <conditionalFormatting sqref="K3:L5 M2:M5 K6:M180">
    <cfRule type="cellIs" dxfId="29" priority="22" stopIfTrue="1" operator="lessThan">
      <formula>0</formula>
    </cfRule>
    <cfRule type="expression" dxfId="28" priority="23" stopIfTrue="1">
      <formula>AND(K2&gt;0,K2&lt;=$O2)</formula>
    </cfRule>
  </conditionalFormatting>
  <conditionalFormatting sqref="K2:L2">
    <cfRule type="cellIs" dxfId="27" priority="24" stopIfTrue="1" operator="lessThan">
      <formula>0</formula>
    </cfRule>
    <cfRule type="expression" dxfId="26" priority="25" stopIfTrue="1">
      <formula>AND(K2&gt;0,K2&lt;=$O2)</formula>
    </cfRule>
  </conditionalFormatting>
  <conditionalFormatting sqref="Q2">
    <cfRule type="cellIs" dxfId="25" priority="26" stopIfTrue="1" operator="lessThan">
      <formula>0</formula>
    </cfRule>
    <cfRule type="expression" dxfId="24" priority="27" stopIfTrue="1">
      <formula>AND(Q2&gt;0,Q2&lt;=$U2)</formula>
    </cfRule>
  </conditionalFormatting>
  <conditionalFormatting sqref="W2:Y65513">
    <cfRule type="cellIs" dxfId="23" priority="28" stopIfTrue="1" operator="lessThan">
      <formula>0</formula>
    </cfRule>
    <cfRule type="expression" dxfId="22" priority="29" stopIfTrue="1">
      <formula>AND(W2&gt;0,W2&lt;=$AA2)</formula>
    </cfRule>
  </conditionalFormatting>
  <conditionalFormatting sqref="T16">
    <cfRule type="cellIs" dxfId="21" priority="14" stopIfTrue="1" operator="lessThan">
      <formula>0</formula>
    </cfRule>
    <cfRule type="expression" dxfId="20" priority="15" stopIfTrue="1">
      <formula>AND(T16&gt;0,T16&lt;=$U16)</formula>
    </cfRule>
  </conditionalFormatting>
  <conditionalFormatting sqref="T47">
    <cfRule type="cellIs" dxfId="19" priority="1" stopIfTrue="1" operator="lessThan">
      <formula>0</formula>
    </cfRule>
    <cfRule type="expression" dxfId="18" priority="2" stopIfTrue="1">
      <formula>AND(T47&gt;0,T47&lt;=$U47)</formula>
    </cfRule>
  </conditionalFormatting>
  <dataValidations count="1">
    <dataValidation allowBlank="1" showInputMessage="1" showErrorMessage="1" prompt="Don't delete this row.  It's OK to hide columns, change width or sort this sheet for easier printing." sqref="B1:AD1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G447"/>
  <sheetViews>
    <sheetView tabSelected="1" topLeftCell="C1" workbookViewId="0">
      <pane ySplit="1" topLeftCell="A4" activePane="bottomLeft" state="frozen"/>
      <selection activeCell="C1" sqref="C1"/>
      <selection pane="bottomLeft" activeCell="X20" sqref="X20"/>
    </sheetView>
  </sheetViews>
  <sheetFormatPr defaultColWidth="8.85546875" defaultRowHeight="11.25" x14ac:dyDescent="0.2"/>
  <cols>
    <col min="1" max="1" width="9.140625" style="9" hidden="1" customWidth="1"/>
    <col min="2" max="2" width="3.140625" style="17" hidden="1" customWidth="1"/>
    <col min="3" max="3" width="22.28515625" style="18" bestFit="1" customWidth="1"/>
    <col min="4" max="4" width="4.140625" style="17" customWidth="1"/>
    <col min="5" max="5" width="6.5703125" style="17" bestFit="1" customWidth="1"/>
    <col min="6" max="6" width="5.85546875" style="17" customWidth="1"/>
    <col min="7" max="7" width="5.42578125" style="17" customWidth="1"/>
    <col min="8" max="8" width="8.28515625" style="19" customWidth="1"/>
    <col min="9" max="9" width="3.7109375" style="17" hidden="1" customWidth="1"/>
    <col min="10" max="22" width="5.7109375" style="17" hidden="1" customWidth="1"/>
    <col min="23" max="25" width="5.7109375" style="10" customWidth="1"/>
    <col min="26" max="26" width="5.7109375" style="17" customWidth="1"/>
    <col min="27" max="27" width="5.7109375" style="17" hidden="1" customWidth="1"/>
    <col min="28" max="28" width="7" style="20" customWidth="1"/>
    <col min="29" max="30" width="7" style="21" customWidth="1"/>
    <col min="31" max="31" width="14" style="22" bestFit="1" customWidth="1"/>
    <col min="32" max="32" width="7.85546875" style="22" customWidth="1"/>
    <col min="33" max="33" width="8.42578125" style="23" customWidth="1"/>
    <col min="34" max="44" width="8.85546875" style="9" customWidth="1"/>
    <col min="45" max="16384" width="8.85546875" style="9"/>
  </cols>
  <sheetData>
    <row r="1" spans="1:33" s="1" customFormat="1" ht="34.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tr">
        <f>[5]Lifting!F8</f>
        <v>BWt (Kg)</v>
      </c>
      <c r="G1" s="4" t="str">
        <f>[5]Lifting!G8</f>
        <v>WtCls (Kg)</v>
      </c>
      <c r="H1" s="5" t="str">
        <f>[5]Lifting!H8</f>
        <v>Reshel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6" t="str">
        <f>[5]Lifting!AB8</f>
        <v>Best Deadlift</v>
      </c>
      <c r="AC1" s="7" t="s">
        <v>24</v>
      </c>
      <c r="AD1" s="7" t="s">
        <v>25</v>
      </c>
      <c r="AE1" s="7" t="s">
        <v>26</v>
      </c>
      <c r="AF1" s="7" t="s">
        <v>483</v>
      </c>
      <c r="AG1" s="8" t="s">
        <v>27</v>
      </c>
    </row>
    <row r="2" spans="1:33" x14ac:dyDescent="0.2">
      <c r="B2" s="10"/>
      <c r="C2" s="11" t="s">
        <v>397</v>
      </c>
      <c r="D2" s="10">
        <v>53</v>
      </c>
      <c r="E2" s="10" t="s">
        <v>115</v>
      </c>
      <c r="F2" s="10">
        <v>47.1</v>
      </c>
      <c r="G2" s="10">
        <v>48</v>
      </c>
      <c r="H2" s="12">
        <v>2.387</v>
      </c>
      <c r="I2" s="10">
        <v>4</v>
      </c>
      <c r="J2" s="10"/>
      <c r="K2" s="10"/>
      <c r="L2" s="10"/>
      <c r="M2" s="10"/>
      <c r="N2" s="10"/>
      <c r="O2" s="10">
        <v>0</v>
      </c>
      <c r="P2" s="10"/>
      <c r="Q2" s="10"/>
      <c r="R2" s="10"/>
      <c r="S2" s="10"/>
      <c r="T2" s="10"/>
      <c r="U2" s="10">
        <v>0</v>
      </c>
      <c r="V2" s="10">
        <v>0</v>
      </c>
      <c r="W2" s="10">
        <v>105</v>
      </c>
      <c r="X2" s="10">
        <v>110</v>
      </c>
      <c r="Y2" s="10">
        <v>115</v>
      </c>
      <c r="Z2" s="24">
        <v>117.5</v>
      </c>
      <c r="AA2" s="10">
        <v>115</v>
      </c>
      <c r="AB2" s="13">
        <v>115</v>
      </c>
      <c r="AC2" s="14">
        <f>(AB2*H2)</f>
        <v>274.505</v>
      </c>
      <c r="AD2" s="14">
        <f>SUM(AC2*1.184)</f>
        <v>325.01391999999998</v>
      </c>
      <c r="AE2" s="15" t="s">
        <v>667</v>
      </c>
      <c r="AF2" s="15" t="s">
        <v>184</v>
      </c>
      <c r="AG2" s="42" t="s">
        <v>583</v>
      </c>
    </row>
    <row r="3" spans="1:33" x14ac:dyDescent="0.2">
      <c r="B3" s="10"/>
      <c r="C3" s="11" t="s">
        <v>64</v>
      </c>
      <c r="D3" s="10">
        <v>23</v>
      </c>
      <c r="E3" s="10" t="s">
        <v>65</v>
      </c>
      <c r="F3" s="10">
        <v>46.9</v>
      </c>
      <c r="G3" s="10">
        <v>48</v>
      </c>
      <c r="H3" s="12">
        <v>2.4013999999999998</v>
      </c>
      <c r="I3" s="10">
        <v>1</v>
      </c>
      <c r="J3" s="10"/>
      <c r="K3" s="10"/>
      <c r="L3" s="10"/>
      <c r="M3" s="10"/>
      <c r="N3" s="10"/>
      <c r="O3" s="10">
        <v>0</v>
      </c>
      <c r="P3" s="10"/>
      <c r="Q3" s="10"/>
      <c r="R3" s="10"/>
      <c r="S3" s="10"/>
      <c r="T3" s="10"/>
      <c r="U3" s="10">
        <v>0</v>
      </c>
      <c r="V3" s="10">
        <v>0</v>
      </c>
      <c r="W3" s="10">
        <v>90</v>
      </c>
      <c r="X3" s="10">
        <v>100</v>
      </c>
      <c r="Y3" s="10">
        <v>-102.5</v>
      </c>
      <c r="Z3" s="10"/>
      <c r="AA3" s="10">
        <v>100</v>
      </c>
      <c r="AB3" s="13">
        <v>100</v>
      </c>
      <c r="AC3" s="14">
        <v>240.14</v>
      </c>
      <c r="AD3" s="14">
        <v>240.14</v>
      </c>
      <c r="AE3" s="15" t="s">
        <v>154</v>
      </c>
      <c r="AF3" s="15" t="s">
        <v>67</v>
      </c>
      <c r="AG3" s="42" t="s">
        <v>583</v>
      </c>
    </row>
    <row r="4" spans="1:33" x14ac:dyDescent="0.2">
      <c r="B4" s="10"/>
      <c r="C4" s="11" t="s">
        <v>587</v>
      </c>
      <c r="D4" s="10">
        <v>73</v>
      </c>
      <c r="E4" s="10" t="s">
        <v>588</v>
      </c>
      <c r="F4" s="10">
        <v>52</v>
      </c>
      <c r="G4" s="10">
        <v>52</v>
      </c>
      <c r="H4" s="12">
        <v>2.0842000000000001</v>
      </c>
      <c r="I4" s="10">
        <v>7</v>
      </c>
      <c r="J4" s="10"/>
      <c r="K4" s="10"/>
      <c r="L4" s="10"/>
      <c r="M4" s="10"/>
      <c r="N4" s="10"/>
      <c r="O4" s="10">
        <v>0</v>
      </c>
      <c r="P4" s="10"/>
      <c r="Q4" s="10"/>
      <c r="R4" s="10"/>
      <c r="S4" s="10"/>
      <c r="T4" s="10"/>
      <c r="U4" s="10">
        <v>0</v>
      </c>
      <c r="V4" s="10">
        <v>0</v>
      </c>
      <c r="W4" s="10">
        <v>-70</v>
      </c>
      <c r="Z4" s="10"/>
      <c r="AA4" s="10">
        <v>0</v>
      </c>
      <c r="AB4" s="13">
        <v>0</v>
      </c>
      <c r="AC4" s="14">
        <v>0</v>
      </c>
      <c r="AD4" s="14">
        <v>0</v>
      </c>
      <c r="AE4" s="15" t="s">
        <v>163</v>
      </c>
      <c r="AF4" s="15"/>
      <c r="AG4" s="42" t="s">
        <v>583</v>
      </c>
    </row>
    <row r="5" spans="1:33" x14ac:dyDescent="0.2">
      <c r="B5" s="10"/>
      <c r="C5" s="11" t="s">
        <v>145</v>
      </c>
      <c r="D5" s="10">
        <v>24</v>
      </c>
      <c r="E5" s="10" t="s">
        <v>29</v>
      </c>
      <c r="F5" s="10">
        <v>55.3</v>
      </c>
      <c r="G5" s="10">
        <v>56</v>
      </c>
      <c r="H5" s="12">
        <v>1.9339999999999999</v>
      </c>
      <c r="I5" s="10">
        <v>8</v>
      </c>
      <c r="J5" s="10"/>
      <c r="K5" s="10"/>
      <c r="L5" s="10"/>
      <c r="M5" s="10"/>
      <c r="N5" s="10"/>
      <c r="O5" s="10">
        <v>0</v>
      </c>
      <c r="P5" s="10"/>
      <c r="Q5" s="10"/>
      <c r="R5" s="10"/>
      <c r="S5" s="10"/>
      <c r="T5" s="10"/>
      <c r="U5" s="10">
        <v>0</v>
      </c>
      <c r="V5" s="10">
        <v>0</v>
      </c>
      <c r="W5" s="10">
        <v>135</v>
      </c>
      <c r="X5" s="10">
        <v>145</v>
      </c>
      <c r="Y5" s="10">
        <v>150</v>
      </c>
      <c r="Z5" s="10"/>
      <c r="AA5" s="10">
        <v>150</v>
      </c>
      <c r="AB5" s="13">
        <v>150</v>
      </c>
      <c r="AC5" s="14">
        <v>290.09999999999997</v>
      </c>
      <c r="AD5" s="14">
        <v>290.09999999999997</v>
      </c>
      <c r="AE5" s="15" t="s">
        <v>157</v>
      </c>
      <c r="AF5" s="15"/>
      <c r="AG5" s="42" t="s">
        <v>583</v>
      </c>
    </row>
    <row r="6" spans="1:33" x14ac:dyDescent="0.2">
      <c r="B6" s="10"/>
      <c r="C6" s="11" t="s">
        <v>589</v>
      </c>
      <c r="D6" s="10">
        <v>39</v>
      </c>
      <c r="E6" s="10" t="s">
        <v>322</v>
      </c>
      <c r="F6" s="10">
        <v>59.2</v>
      </c>
      <c r="G6" s="10">
        <v>60</v>
      </c>
      <c r="H6" s="12">
        <v>1.4528000000000001</v>
      </c>
      <c r="I6" s="10">
        <v>2</v>
      </c>
      <c r="J6" s="10"/>
      <c r="K6" s="10"/>
      <c r="L6" s="10"/>
      <c r="M6" s="10"/>
      <c r="N6" s="10"/>
      <c r="O6" s="10">
        <v>0</v>
      </c>
      <c r="P6" s="10"/>
      <c r="Q6" s="10"/>
      <c r="R6" s="10"/>
      <c r="S6" s="10"/>
      <c r="T6" s="10"/>
      <c r="U6" s="10">
        <v>0</v>
      </c>
      <c r="V6" s="10">
        <v>0</v>
      </c>
      <c r="W6" s="10">
        <v>115</v>
      </c>
      <c r="X6" s="10">
        <v>120</v>
      </c>
      <c r="Y6" s="10">
        <v>127.5</v>
      </c>
      <c r="Z6" s="10"/>
      <c r="AA6" s="10">
        <v>127.5</v>
      </c>
      <c r="AB6" s="13">
        <v>127.5</v>
      </c>
      <c r="AC6" s="14">
        <v>185.232</v>
      </c>
      <c r="AD6" s="14">
        <v>185.232</v>
      </c>
      <c r="AE6" s="15" t="s">
        <v>520</v>
      </c>
      <c r="AF6" s="15"/>
      <c r="AG6" s="42" t="s">
        <v>583</v>
      </c>
    </row>
    <row r="7" spans="1:33" x14ac:dyDescent="0.2">
      <c r="B7" s="10"/>
      <c r="C7" s="11" t="s">
        <v>57</v>
      </c>
      <c r="D7" s="10">
        <v>26</v>
      </c>
      <c r="E7" s="10" t="s">
        <v>29</v>
      </c>
      <c r="F7" s="10">
        <v>74.5</v>
      </c>
      <c r="G7" s="10">
        <v>75</v>
      </c>
      <c r="H7" s="12">
        <v>1.5502</v>
      </c>
      <c r="I7" s="10">
        <v>6</v>
      </c>
      <c r="J7" s="10"/>
      <c r="K7" s="10"/>
      <c r="L7" s="10"/>
      <c r="M7" s="10"/>
      <c r="N7" s="10"/>
      <c r="O7" s="10">
        <v>0</v>
      </c>
      <c r="P7" s="10"/>
      <c r="Q7" s="10"/>
      <c r="R7" s="10"/>
      <c r="S7" s="10"/>
      <c r="T7" s="10"/>
      <c r="U7" s="10">
        <v>0</v>
      </c>
      <c r="V7" s="10">
        <v>0</v>
      </c>
      <c r="W7" s="10">
        <v>187.5</v>
      </c>
      <c r="X7" s="10">
        <v>200</v>
      </c>
      <c r="Y7" s="10">
        <v>205</v>
      </c>
      <c r="Z7" s="24">
        <v>210</v>
      </c>
      <c r="AA7" s="10">
        <v>205</v>
      </c>
      <c r="AB7" s="13">
        <v>205</v>
      </c>
      <c r="AC7" s="14">
        <v>317.791</v>
      </c>
      <c r="AD7" s="14">
        <v>317.791</v>
      </c>
      <c r="AE7" s="15" t="s">
        <v>171</v>
      </c>
      <c r="AF7" s="15"/>
      <c r="AG7" s="42" t="s">
        <v>583</v>
      </c>
    </row>
    <row r="8" spans="1:33" x14ac:dyDescent="0.2">
      <c r="B8" s="10"/>
      <c r="C8" s="11" t="s">
        <v>34</v>
      </c>
      <c r="D8" s="10">
        <v>26</v>
      </c>
      <c r="E8" s="10" t="s">
        <v>29</v>
      </c>
      <c r="F8" s="10">
        <v>86.4</v>
      </c>
      <c r="G8" s="10">
        <v>90</v>
      </c>
      <c r="H8" s="12">
        <v>1.4428000000000001</v>
      </c>
      <c r="I8" s="10">
        <v>9</v>
      </c>
      <c r="J8" s="10"/>
      <c r="K8" s="10"/>
      <c r="L8" s="10"/>
      <c r="M8" s="10"/>
      <c r="N8" s="10"/>
      <c r="O8" s="10">
        <v>0</v>
      </c>
      <c r="P8" s="10"/>
      <c r="Q8" s="10"/>
      <c r="R8" s="10"/>
      <c r="S8" s="10"/>
      <c r="T8" s="10"/>
      <c r="U8" s="10">
        <v>0</v>
      </c>
      <c r="V8" s="10">
        <v>0</v>
      </c>
      <c r="W8" s="10">
        <v>200</v>
      </c>
      <c r="X8" s="10">
        <v>215</v>
      </c>
      <c r="Y8" s="10">
        <v>222.5</v>
      </c>
      <c r="Z8" s="10"/>
      <c r="AA8" s="10">
        <v>222.5</v>
      </c>
      <c r="AB8" s="13">
        <v>222.5</v>
      </c>
      <c r="AC8" s="14">
        <f>(AB8*H8)</f>
        <v>321.02300000000002</v>
      </c>
      <c r="AD8" s="14">
        <v>321.02</v>
      </c>
      <c r="AE8" s="15" t="s">
        <v>179</v>
      </c>
      <c r="AF8" s="15" t="s">
        <v>63</v>
      </c>
      <c r="AG8" s="42" t="s">
        <v>583</v>
      </c>
    </row>
    <row r="9" spans="1:33" x14ac:dyDescent="0.2">
      <c r="B9" s="10"/>
      <c r="C9" s="11" t="s">
        <v>248</v>
      </c>
      <c r="D9" s="10">
        <v>15</v>
      </c>
      <c r="E9" s="10" t="s">
        <v>249</v>
      </c>
      <c r="F9" s="10">
        <v>59.5</v>
      </c>
      <c r="G9" s="10">
        <v>60</v>
      </c>
      <c r="H9" s="12">
        <v>1.4419999999999999</v>
      </c>
      <c r="I9" s="10">
        <v>10</v>
      </c>
      <c r="J9" s="10"/>
      <c r="K9" s="10"/>
      <c r="L9" s="10"/>
      <c r="M9" s="10"/>
      <c r="N9" s="10"/>
      <c r="O9" s="10">
        <v>0</v>
      </c>
      <c r="P9" s="10"/>
      <c r="Q9" s="10"/>
      <c r="R9" s="10"/>
      <c r="S9" s="10"/>
      <c r="T9" s="10"/>
      <c r="U9" s="10">
        <v>0</v>
      </c>
      <c r="V9" s="10">
        <v>0</v>
      </c>
      <c r="W9" s="10">
        <v>170</v>
      </c>
      <c r="X9" s="10">
        <v>183</v>
      </c>
      <c r="Z9" s="10"/>
      <c r="AA9" s="10">
        <v>183</v>
      </c>
      <c r="AB9" s="13">
        <v>183</v>
      </c>
      <c r="AC9" s="14">
        <v>263.88599999999997</v>
      </c>
      <c r="AD9" s="14">
        <v>263.88599999999997</v>
      </c>
      <c r="AE9" s="15" t="s">
        <v>278</v>
      </c>
      <c r="AF9" s="15"/>
      <c r="AG9" s="42" t="s">
        <v>583</v>
      </c>
    </row>
    <row r="10" spans="1:33" x14ac:dyDescent="0.2">
      <c r="B10" s="10"/>
      <c r="C10" s="11" t="s">
        <v>340</v>
      </c>
      <c r="D10" s="10">
        <v>51</v>
      </c>
      <c r="E10" s="10" t="s">
        <v>336</v>
      </c>
      <c r="F10" s="10">
        <v>66.599999999999994</v>
      </c>
      <c r="G10" s="10">
        <v>67.5</v>
      </c>
      <c r="H10" s="12">
        <v>1.2549999999999999</v>
      </c>
      <c r="I10" s="10">
        <v>15</v>
      </c>
      <c r="J10" s="10"/>
      <c r="K10" s="10"/>
      <c r="L10" s="10"/>
      <c r="M10" s="10"/>
      <c r="N10" s="10"/>
      <c r="O10" s="10">
        <v>0</v>
      </c>
      <c r="P10" s="10"/>
      <c r="Q10" s="10"/>
      <c r="R10" s="10"/>
      <c r="S10" s="10"/>
      <c r="T10" s="10"/>
      <c r="U10" s="10">
        <v>0</v>
      </c>
      <c r="V10" s="10">
        <v>0</v>
      </c>
      <c r="W10" s="10">
        <v>162.5</v>
      </c>
      <c r="X10" s="10">
        <v>172.5</v>
      </c>
      <c r="Y10" s="10">
        <v>182.5</v>
      </c>
      <c r="Z10" s="24">
        <v>185</v>
      </c>
      <c r="AA10" s="10">
        <v>182.5</v>
      </c>
      <c r="AB10" s="13">
        <v>182.5</v>
      </c>
      <c r="AC10" s="14">
        <f>(AB10*H10)</f>
        <v>229.03749999999999</v>
      </c>
      <c r="AD10" s="14">
        <f>(AC10*1.147)</f>
        <v>262.70601249999999</v>
      </c>
      <c r="AE10" s="15" t="s">
        <v>521</v>
      </c>
      <c r="AF10" s="15"/>
      <c r="AG10" s="42" t="s">
        <v>583</v>
      </c>
    </row>
    <row r="11" spans="1:33" x14ac:dyDescent="0.2">
      <c r="B11" s="10"/>
      <c r="C11" s="11" t="s">
        <v>393</v>
      </c>
      <c r="D11" s="10">
        <v>53</v>
      </c>
      <c r="E11" s="10" t="s">
        <v>336</v>
      </c>
      <c r="F11" s="10">
        <v>74.7</v>
      </c>
      <c r="G11" s="10">
        <v>75</v>
      </c>
      <c r="H11" s="12">
        <v>1.1208</v>
      </c>
      <c r="I11" s="10">
        <v>16</v>
      </c>
      <c r="J11" s="10"/>
      <c r="K11" s="10"/>
      <c r="L11" s="10"/>
      <c r="M11" s="10"/>
      <c r="N11" s="10"/>
      <c r="O11" s="10">
        <v>0</v>
      </c>
      <c r="P11" s="10"/>
      <c r="Q11" s="10"/>
      <c r="R11" s="10"/>
      <c r="S11" s="10"/>
      <c r="T11" s="10"/>
      <c r="U11" s="10">
        <v>0</v>
      </c>
      <c r="V11" s="10">
        <v>0</v>
      </c>
      <c r="W11" s="10">
        <v>185</v>
      </c>
      <c r="X11" s="10">
        <v>211</v>
      </c>
      <c r="Y11" s="10">
        <v>220</v>
      </c>
      <c r="Z11" s="10"/>
      <c r="AA11" s="10">
        <v>220</v>
      </c>
      <c r="AB11" s="13">
        <v>220</v>
      </c>
      <c r="AC11" s="14">
        <f>(AB11*H11)</f>
        <v>246.57599999999999</v>
      </c>
      <c r="AD11" s="14">
        <f>SUM(AC11*1.184)</f>
        <v>291.94598399999995</v>
      </c>
      <c r="AE11" s="15" t="s">
        <v>524</v>
      </c>
      <c r="AF11" s="15"/>
      <c r="AG11" s="42" t="s">
        <v>583</v>
      </c>
    </row>
    <row r="12" spans="1:33" x14ac:dyDescent="0.2">
      <c r="B12" s="10"/>
      <c r="C12" s="11" t="s">
        <v>357</v>
      </c>
      <c r="D12" s="10">
        <v>32</v>
      </c>
      <c r="E12" s="10" t="s">
        <v>322</v>
      </c>
      <c r="F12" s="10">
        <v>72.2</v>
      </c>
      <c r="G12" s="10">
        <v>75</v>
      </c>
      <c r="H12" s="12">
        <v>1.1587999999999998</v>
      </c>
      <c r="I12" s="10">
        <v>25</v>
      </c>
      <c r="J12" s="10"/>
      <c r="K12" s="10"/>
      <c r="L12" s="10"/>
      <c r="M12" s="10"/>
      <c r="N12" s="10"/>
      <c r="O12" s="10">
        <v>0</v>
      </c>
      <c r="P12" s="10"/>
      <c r="Q12" s="10"/>
      <c r="R12" s="10"/>
      <c r="S12" s="10"/>
      <c r="T12" s="10"/>
      <c r="U12" s="10">
        <v>0</v>
      </c>
      <c r="V12" s="10">
        <v>0</v>
      </c>
      <c r="W12" s="10">
        <v>230</v>
      </c>
      <c r="X12" s="10">
        <v>245</v>
      </c>
      <c r="Y12" s="10">
        <v>250</v>
      </c>
      <c r="Z12" s="10"/>
      <c r="AA12" s="10">
        <v>250</v>
      </c>
      <c r="AB12" s="13">
        <v>250</v>
      </c>
      <c r="AC12" s="14">
        <v>289.69999999999993</v>
      </c>
      <c r="AD12" s="14">
        <v>289.69999999999993</v>
      </c>
      <c r="AE12" s="15" t="s">
        <v>525</v>
      </c>
      <c r="AF12" s="15"/>
      <c r="AG12" s="42" t="s">
        <v>583</v>
      </c>
    </row>
    <row r="13" spans="1:33" x14ac:dyDescent="0.2">
      <c r="B13" s="10"/>
      <c r="C13" s="11" t="s">
        <v>590</v>
      </c>
      <c r="D13" s="10">
        <v>19</v>
      </c>
      <c r="E13" s="10" t="s">
        <v>260</v>
      </c>
      <c r="F13" s="10">
        <v>69</v>
      </c>
      <c r="G13" s="10">
        <v>75</v>
      </c>
      <c r="H13" s="12">
        <v>1.21</v>
      </c>
      <c r="I13" s="10">
        <v>12</v>
      </c>
      <c r="J13" s="10"/>
      <c r="K13" s="10"/>
      <c r="L13" s="10"/>
      <c r="M13" s="10"/>
      <c r="N13" s="10"/>
      <c r="O13" s="10">
        <v>0</v>
      </c>
      <c r="P13" s="10"/>
      <c r="Q13" s="10"/>
      <c r="R13" s="10"/>
      <c r="S13" s="10"/>
      <c r="T13" s="10"/>
      <c r="U13" s="10">
        <v>0</v>
      </c>
      <c r="V13" s="10">
        <v>0</v>
      </c>
      <c r="W13" s="10">
        <v>220</v>
      </c>
      <c r="X13" s="10">
        <v>-230</v>
      </c>
      <c r="Y13" s="10">
        <v>-230</v>
      </c>
      <c r="Z13" s="10"/>
      <c r="AA13" s="10">
        <v>220</v>
      </c>
      <c r="AB13" s="13">
        <v>220</v>
      </c>
      <c r="AC13" s="14">
        <v>266.2</v>
      </c>
      <c r="AD13" s="14">
        <v>266.2</v>
      </c>
      <c r="AE13" s="15" t="s">
        <v>668</v>
      </c>
      <c r="AF13" s="15" t="s">
        <v>287</v>
      </c>
      <c r="AG13" s="42" t="s">
        <v>583</v>
      </c>
    </row>
    <row r="14" spans="1:33" x14ac:dyDescent="0.2">
      <c r="B14" s="10"/>
      <c r="C14" s="11" t="s">
        <v>584</v>
      </c>
      <c r="D14" s="10">
        <v>20</v>
      </c>
      <c r="E14" s="10" t="s">
        <v>211</v>
      </c>
      <c r="F14" s="10">
        <v>74.2</v>
      </c>
      <c r="G14" s="10">
        <v>75</v>
      </c>
      <c r="H14" s="12">
        <v>1.1287999999999998</v>
      </c>
      <c r="I14" s="10">
        <v>14</v>
      </c>
      <c r="J14" s="10"/>
      <c r="K14" s="10"/>
      <c r="L14" s="10"/>
      <c r="M14" s="10"/>
      <c r="N14" s="10"/>
      <c r="O14" s="10">
        <v>0</v>
      </c>
      <c r="P14" s="10"/>
      <c r="Q14" s="10"/>
      <c r="R14" s="10"/>
      <c r="S14" s="10"/>
      <c r="T14" s="10"/>
      <c r="U14" s="10">
        <v>0</v>
      </c>
      <c r="V14" s="10">
        <v>0</v>
      </c>
      <c r="W14" s="10">
        <v>222.5</v>
      </c>
      <c r="X14" s="10">
        <v>232.5</v>
      </c>
      <c r="Y14" s="10">
        <v>-242.5</v>
      </c>
      <c r="Z14" s="10"/>
      <c r="AA14" s="10">
        <v>232.5</v>
      </c>
      <c r="AB14" s="13">
        <v>232.5</v>
      </c>
      <c r="AC14" s="14">
        <v>262.44599999999997</v>
      </c>
      <c r="AD14" s="14">
        <v>262.44599999999997</v>
      </c>
      <c r="AE14" s="15" t="s">
        <v>669</v>
      </c>
      <c r="AF14" s="15" t="s">
        <v>273</v>
      </c>
      <c r="AG14" s="42" t="s">
        <v>583</v>
      </c>
    </row>
    <row r="15" spans="1:33" x14ac:dyDescent="0.2">
      <c r="B15" s="10"/>
      <c r="C15" s="11" t="s">
        <v>247</v>
      </c>
      <c r="D15" s="10">
        <v>38</v>
      </c>
      <c r="E15" s="10" t="s">
        <v>243</v>
      </c>
      <c r="F15" s="10">
        <v>73</v>
      </c>
      <c r="G15" s="10">
        <v>75</v>
      </c>
      <c r="H15" s="12">
        <v>1.147</v>
      </c>
      <c r="I15" s="10">
        <v>11</v>
      </c>
      <c r="J15" s="10"/>
      <c r="K15" s="10"/>
      <c r="L15" s="10"/>
      <c r="M15" s="10"/>
      <c r="N15" s="10"/>
      <c r="O15" s="10">
        <v>0</v>
      </c>
      <c r="P15" s="10"/>
      <c r="Q15" s="10"/>
      <c r="R15" s="10"/>
      <c r="S15" s="10"/>
      <c r="T15" s="10"/>
      <c r="U15" s="10">
        <v>0</v>
      </c>
      <c r="V15" s="10">
        <v>0</v>
      </c>
      <c r="W15" s="10">
        <v>190</v>
      </c>
      <c r="X15" s="10">
        <v>210</v>
      </c>
      <c r="Y15" s="10">
        <v>225</v>
      </c>
      <c r="Z15" s="34"/>
      <c r="AA15" s="10">
        <v>225</v>
      </c>
      <c r="AB15" s="13">
        <v>225</v>
      </c>
      <c r="AC15" s="14">
        <v>258.07499999999999</v>
      </c>
      <c r="AD15" s="14">
        <v>258.07499999999999</v>
      </c>
      <c r="AE15" s="15" t="s">
        <v>652</v>
      </c>
      <c r="AF15" s="15"/>
      <c r="AG15" s="42" t="s">
        <v>583</v>
      </c>
    </row>
    <row r="16" spans="1:33" x14ac:dyDescent="0.2">
      <c r="B16" s="10"/>
      <c r="C16" s="11" t="s">
        <v>586</v>
      </c>
      <c r="D16" s="10">
        <v>28</v>
      </c>
      <c r="E16" s="10" t="s">
        <v>322</v>
      </c>
      <c r="F16" s="10">
        <v>81.3</v>
      </c>
      <c r="G16" s="10">
        <v>82.5</v>
      </c>
      <c r="H16" s="12">
        <v>1.0406</v>
      </c>
      <c r="I16" s="10">
        <v>21</v>
      </c>
      <c r="J16" s="10"/>
      <c r="K16" s="10"/>
      <c r="L16" s="10"/>
      <c r="M16" s="10"/>
      <c r="N16" s="10"/>
      <c r="O16" s="10">
        <v>0</v>
      </c>
      <c r="P16" s="10"/>
      <c r="Q16" s="10"/>
      <c r="R16" s="10"/>
      <c r="S16" s="10"/>
      <c r="T16" s="10"/>
      <c r="U16" s="10">
        <v>0</v>
      </c>
      <c r="V16" s="10">
        <v>0</v>
      </c>
      <c r="W16" s="10">
        <v>265</v>
      </c>
      <c r="X16" s="10">
        <v>275</v>
      </c>
      <c r="Y16" s="10">
        <v>-297.5</v>
      </c>
      <c r="Z16" s="10"/>
      <c r="AA16" s="10">
        <v>275</v>
      </c>
      <c r="AB16" s="13">
        <v>275</v>
      </c>
      <c r="AC16" s="14">
        <v>286.16499999999996</v>
      </c>
      <c r="AD16" s="14">
        <v>286.16499999999996</v>
      </c>
      <c r="AE16" s="15" t="s">
        <v>531</v>
      </c>
      <c r="AF16" s="15"/>
      <c r="AG16" s="42" t="s">
        <v>583</v>
      </c>
    </row>
    <row r="17" spans="2:33" x14ac:dyDescent="0.2">
      <c r="B17" s="10"/>
      <c r="C17" s="11" t="s">
        <v>591</v>
      </c>
      <c r="D17" s="10">
        <v>19</v>
      </c>
      <c r="E17" s="10" t="s">
        <v>260</v>
      </c>
      <c r="F17" s="10">
        <v>78.8</v>
      </c>
      <c r="G17" s="10">
        <v>82.5</v>
      </c>
      <c r="H17" s="12">
        <v>1.0684</v>
      </c>
      <c r="I17" s="10">
        <v>13</v>
      </c>
      <c r="J17" s="10"/>
      <c r="K17" s="10"/>
      <c r="L17" s="10"/>
      <c r="M17" s="10"/>
      <c r="N17" s="10"/>
      <c r="O17" s="10">
        <v>0</v>
      </c>
      <c r="P17" s="10"/>
      <c r="Q17" s="10"/>
      <c r="R17" s="10"/>
      <c r="S17" s="10"/>
      <c r="T17" s="10"/>
      <c r="U17" s="10">
        <v>0</v>
      </c>
      <c r="V17" s="10">
        <v>0</v>
      </c>
      <c r="W17" s="10">
        <v>220</v>
      </c>
      <c r="X17" s="10">
        <v>225</v>
      </c>
      <c r="Y17" s="10">
        <v>-227.5</v>
      </c>
      <c r="Z17" s="10"/>
      <c r="AA17" s="10">
        <v>225</v>
      </c>
      <c r="AB17" s="13">
        <v>225</v>
      </c>
      <c r="AC17" s="14">
        <v>240.39000000000001</v>
      </c>
      <c r="AD17" s="14">
        <v>240.39000000000001</v>
      </c>
      <c r="AE17" s="15" t="s">
        <v>279</v>
      </c>
      <c r="AF17" s="15"/>
      <c r="AG17" s="42" t="s">
        <v>583</v>
      </c>
    </row>
    <row r="18" spans="2:33" x14ac:dyDescent="0.2">
      <c r="B18" s="10"/>
      <c r="C18" s="11" t="s">
        <v>216</v>
      </c>
      <c r="D18" s="10">
        <v>21</v>
      </c>
      <c r="E18" s="10" t="s">
        <v>211</v>
      </c>
      <c r="F18" s="10">
        <v>81.5</v>
      </c>
      <c r="G18" s="10">
        <v>82.5</v>
      </c>
      <c r="H18" s="12">
        <v>1.0389999999999999</v>
      </c>
      <c r="I18" s="10">
        <v>26</v>
      </c>
      <c r="J18" s="10"/>
      <c r="K18" s="10"/>
      <c r="L18" s="10"/>
      <c r="M18" s="10"/>
      <c r="N18" s="10"/>
      <c r="O18" s="10">
        <v>0</v>
      </c>
      <c r="P18" s="10"/>
      <c r="Q18" s="10"/>
      <c r="R18" s="10"/>
      <c r="S18" s="10"/>
      <c r="T18" s="10"/>
      <c r="U18" s="10">
        <v>0</v>
      </c>
      <c r="V18" s="10">
        <v>0</v>
      </c>
      <c r="W18" s="10">
        <v>200</v>
      </c>
      <c r="X18" s="10">
        <v>220</v>
      </c>
      <c r="Y18" s="10">
        <v>230</v>
      </c>
      <c r="Z18" s="24">
        <v>235</v>
      </c>
      <c r="AA18" s="10">
        <v>230</v>
      </c>
      <c r="AB18" s="13">
        <v>230</v>
      </c>
      <c r="AC18" s="14">
        <v>238.96999999999997</v>
      </c>
      <c r="AD18" s="14">
        <v>238.96999999999997</v>
      </c>
      <c r="AE18" s="15" t="s">
        <v>266</v>
      </c>
      <c r="AF18" s="15"/>
      <c r="AG18" s="42" t="s">
        <v>583</v>
      </c>
    </row>
    <row r="19" spans="2:33" x14ac:dyDescent="0.2">
      <c r="B19" s="10"/>
      <c r="C19" s="11" t="s">
        <v>253</v>
      </c>
      <c r="D19" s="10">
        <v>17</v>
      </c>
      <c r="E19" s="10" t="s">
        <v>252</v>
      </c>
      <c r="F19" s="10">
        <v>81.8</v>
      </c>
      <c r="G19" s="10">
        <v>82.5</v>
      </c>
      <c r="H19" s="12">
        <v>1.0356000000000001</v>
      </c>
      <c r="I19" s="10">
        <v>81</v>
      </c>
      <c r="J19" s="10"/>
      <c r="K19" s="10"/>
      <c r="L19" s="10"/>
      <c r="M19" s="10"/>
      <c r="N19" s="10"/>
      <c r="O19" s="10">
        <v>0</v>
      </c>
      <c r="P19" s="10"/>
      <c r="Q19" s="10"/>
      <c r="R19" s="10"/>
      <c r="S19" s="10"/>
      <c r="T19" s="10"/>
      <c r="U19" s="10">
        <v>0</v>
      </c>
      <c r="V19" s="10">
        <v>0</v>
      </c>
      <c r="W19" s="10">
        <v>175</v>
      </c>
      <c r="X19" s="10">
        <v>200</v>
      </c>
      <c r="Z19" s="10"/>
      <c r="AA19" s="10">
        <v>200</v>
      </c>
      <c r="AB19" s="13">
        <v>200</v>
      </c>
      <c r="AC19" s="14">
        <v>207.12</v>
      </c>
      <c r="AD19" s="14">
        <v>207.12</v>
      </c>
      <c r="AE19" s="15" t="s">
        <v>648</v>
      </c>
      <c r="AF19" s="15"/>
      <c r="AG19" s="42" t="s">
        <v>583</v>
      </c>
    </row>
    <row r="20" spans="2:33" x14ac:dyDescent="0.2">
      <c r="B20" s="10"/>
      <c r="C20" s="11" t="s">
        <v>581</v>
      </c>
      <c r="D20" s="10">
        <v>77</v>
      </c>
      <c r="E20" s="10" t="s">
        <v>582</v>
      </c>
      <c r="F20" s="10">
        <v>89.2</v>
      </c>
      <c r="G20" s="10">
        <v>90</v>
      </c>
      <c r="H20" s="12">
        <v>0.97439999999999993</v>
      </c>
      <c r="I20" s="10">
        <v>20</v>
      </c>
      <c r="J20" s="10"/>
      <c r="K20" s="10"/>
      <c r="L20" s="10"/>
      <c r="M20" s="10"/>
      <c r="N20" s="10"/>
      <c r="O20" s="10">
        <v>0</v>
      </c>
      <c r="P20" s="10"/>
      <c r="Q20" s="10"/>
      <c r="R20" s="10"/>
      <c r="S20" s="10"/>
      <c r="T20" s="10"/>
      <c r="U20" s="10">
        <v>0</v>
      </c>
      <c r="V20" s="10">
        <v>0</v>
      </c>
      <c r="W20" s="10">
        <v>140</v>
      </c>
      <c r="X20" s="10">
        <v>150</v>
      </c>
      <c r="Y20" s="10">
        <v>160</v>
      </c>
      <c r="Z20" s="10"/>
      <c r="AA20" s="10">
        <v>160</v>
      </c>
      <c r="AB20" s="13">
        <v>160</v>
      </c>
      <c r="AC20" s="14">
        <v>155.904</v>
      </c>
      <c r="AD20" s="14">
        <v>299.02387199999998</v>
      </c>
      <c r="AE20" s="15" t="s">
        <v>671</v>
      </c>
      <c r="AF20" s="15"/>
      <c r="AG20" s="42" t="s">
        <v>583</v>
      </c>
    </row>
    <row r="21" spans="2:33" x14ac:dyDescent="0.2">
      <c r="B21" s="10"/>
      <c r="C21" s="11" t="s">
        <v>368</v>
      </c>
      <c r="D21" s="10">
        <v>40</v>
      </c>
      <c r="E21" s="10" t="s">
        <v>329</v>
      </c>
      <c r="F21" s="10">
        <v>89.5</v>
      </c>
      <c r="G21" s="10">
        <v>90</v>
      </c>
      <c r="H21" s="12">
        <v>0.97199999999999998</v>
      </c>
      <c r="I21" s="10">
        <v>24</v>
      </c>
      <c r="J21" s="10"/>
      <c r="K21" s="10"/>
      <c r="L21" s="10"/>
      <c r="M21" s="10"/>
      <c r="N21" s="10"/>
      <c r="O21" s="10">
        <v>0</v>
      </c>
      <c r="P21" s="10"/>
      <c r="Q21" s="10"/>
      <c r="R21" s="10"/>
      <c r="S21" s="10"/>
      <c r="T21" s="10"/>
      <c r="U21" s="10">
        <v>0</v>
      </c>
      <c r="V21" s="10">
        <v>0</v>
      </c>
      <c r="W21" s="10">
        <v>250</v>
      </c>
      <c r="X21" s="10">
        <v>270</v>
      </c>
      <c r="Y21" s="10">
        <v>-291</v>
      </c>
      <c r="Z21" s="10"/>
      <c r="AA21" s="10">
        <v>270</v>
      </c>
      <c r="AB21" s="13">
        <v>270</v>
      </c>
      <c r="AC21" s="14">
        <v>262.44</v>
      </c>
      <c r="AD21" s="14">
        <v>262.44</v>
      </c>
      <c r="AE21" s="15" t="s">
        <v>537</v>
      </c>
      <c r="AF21" s="15"/>
      <c r="AG21" s="42" t="s">
        <v>583</v>
      </c>
    </row>
    <row r="22" spans="2:33" x14ac:dyDescent="0.2">
      <c r="B22" s="10"/>
      <c r="C22" s="11" t="s">
        <v>585</v>
      </c>
      <c r="D22" s="10">
        <v>33</v>
      </c>
      <c r="E22" s="10" t="s">
        <v>322</v>
      </c>
      <c r="F22" s="10">
        <v>86.9</v>
      </c>
      <c r="G22" s="10">
        <v>90</v>
      </c>
      <c r="H22" s="12">
        <v>0.99080000000000001</v>
      </c>
      <c r="I22" s="10">
        <v>22</v>
      </c>
      <c r="J22" s="10"/>
      <c r="K22" s="10"/>
      <c r="L22" s="10"/>
      <c r="M22" s="10"/>
      <c r="N22" s="10"/>
      <c r="O22" s="10">
        <v>0</v>
      </c>
      <c r="P22" s="10"/>
      <c r="Q22" s="10"/>
      <c r="R22" s="10"/>
      <c r="S22" s="10"/>
      <c r="T22" s="10"/>
      <c r="U22" s="10">
        <v>0</v>
      </c>
      <c r="V22" s="10">
        <v>0</v>
      </c>
      <c r="W22" s="10">
        <v>245</v>
      </c>
      <c r="X22" s="10">
        <v>262.5</v>
      </c>
      <c r="Y22" s="10">
        <v>-272.5</v>
      </c>
      <c r="Z22" s="10"/>
      <c r="AA22" s="10">
        <v>262.5</v>
      </c>
      <c r="AB22" s="13">
        <v>262.5</v>
      </c>
      <c r="AC22" s="14">
        <v>260.08499999999998</v>
      </c>
      <c r="AD22" s="14">
        <v>260.08499999999998</v>
      </c>
      <c r="AE22" s="15" t="s">
        <v>670</v>
      </c>
      <c r="AF22" s="15"/>
      <c r="AG22" s="42" t="s">
        <v>583</v>
      </c>
    </row>
    <row r="23" spans="2:33" x14ac:dyDescent="0.2">
      <c r="B23" s="10"/>
      <c r="C23" s="11" t="s">
        <v>638</v>
      </c>
      <c r="D23" s="10">
        <v>25</v>
      </c>
      <c r="E23" s="10" t="s">
        <v>322</v>
      </c>
      <c r="F23" s="10">
        <v>98.7</v>
      </c>
      <c r="G23" s="10">
        <v>100</v>
      </c>
      <c r="H23" s="12">
        <v>0.92020000000000002</v>
      </c>
      <c r="I23" s="10">
        <v>12</v>
      </c>
      <c r="J23" s="10"/>
      <c r="K23" s="10"/>
      <c r="L23" s="10"/>
      <c r="M23" s="10"/>
      <c r="N23" s="10"/>
      <c r="O23" s="10">
        <v>0</v>
      </c>
      <c r="P23" s="10"/>
      <c r="Q23" s="10"/>
      <c r="R23" s="10"/>
      <c r="S23" s="10"/>
      <c r="T23" s="10"/>
      <c r="U23" s="10">
        <v>0</v>
      </c>
      <c r="V23" s="10">
        <v>0</v>
      </c>
      <c r="W23" s="10">
        <v>290</v>
      </c>
      <c r="X23" s="10">
        <v>305</v>
      </c>
      <c r="Y23" s="10">
        <v>310</v>
      </c>
      <c r="Z23" s="10"/>
      <c r="AA23" s="10">
        <v>310</v>
      </c>
      <c r="AB23" s="13">
        <v>310</v>
      </c>
      <c r="AC23" s="14">
        <v>285.262</v>
      </c>
      <c r="AD23" s="14">
        <v>285.262</v>
      </c>
      <c r="AE23" s="15" t="s">
        <v>542</v>
      </c>
      <c r="AF23" s="15"/>
      <c r="AG23" s="42" t="s">
        <v>583</v>
      </c>
    </row>
    <row r="24" spans="2:33" x14ac:dyDescent="0.2">
      <c r="B24" s="10"/>
      <c r="C24" s="11" t="s">
        <v>634</v>
      </c>
      <c r="D24" s="10">
        <v>42</v>
      </c>
      <c r="E24" s="10" t="s">
        <v>329</v>
      </c>
      <c r="F24" s="10">
        <v>98.9</v>
      </c>
      <c r="G24" s="10">
        <v>100</v>
      </c>
      <c r="H24" s="12">
        <v>0.9194</v>
      </c>
      <c r="I24" s="10">
        <v>2</v>
      </c>
      <c r="J24" s="10"/>
      <c r="K24" s="10"/>
      <c r="L24" s="10"/>
      <c r="M24" s="10"/>
      <c r="N24" s="10"/>
      <c r="O24" s="10">
        <v>0</v>
      </c>
      <c r="P24" s="10"/>
      <c r="Q24" s="10"/>
      <c r="R24" s="10"/>
      <c r="S24" s="10"/>
      <c r="T24" s="10"/>
      <c r="U24" s="10">
        <v>0</v>
      </c>
      <c r="V24" s="10">
        <v>0</v>
      </c>
      <c r="W24" s="10">
        <v>225</v>
      </c>
      <c r="X24" s="10">
        <v>235</v>
      </c>
      <c r="Y24" s="10">
        <v>262.5</v>
      </c>
      <c r="Z24" s="53">
        <v>282.5</v>
      </c>
      <c r="AA24" s="10">
        <v>262.5</v>
      </c>
      <c r="AB24" s="13">
        <v>262.5</v>
      </c>
      <c r="AC24" s="14">
        <v>241.3425</v>
      </c>
      <c r="AD24" s="14">
        <v>246.16935000000001</v>
      </c>
      <c r="AE24" s="15" t="s">
        <v>541</v>
      </c>
      <c r="AF24" s="15"/>
      <c r="AG24" s="42" t="s">
        <v>583</v>
      </c>
    </row>
    <row r="25" spans="2:33" x14ac:dyDescent="0.2">
      <c r="B25" s="10"/>
      <c r="C25" s="11" t="s">
        <v>635</v>
      </c>
      <c r="D25" s="10">
        <v>27</v>
      </c>
      <c r="E25" s="10" t="s">
        <v>322</v>
      </c>
      <c r="F25" s="10">
        <v>98.4</v>
      </c>
      <c r="G25" s="10">
        <v>100</v>
      </c>
      <c r="H25" s="12">
        <v>0.9214</v>
      </c>
      <c r="I25" s="10">
        <v>11</v>
      </c>
      <c r="J25" s="10"/>
      <c r="K25" s="10"/>
      <c r="L25" s="10"/>
      <c r="M25" s="10"/>
      <c r="N25" s="10"/>
      <c r="O25" s="10">
        <v>0</v>
      </c>
      <c r="P25" s="10"/>
      <c r="Q25" s="10"/>
      <c r="R25" s="10"/>
      <c r="S25" s="10"/>
      <c r="T25" s="10"/>
      <c r="U25" s="10">
        <v>0</v>
      </c>
      <c r="V25" s="10">
        <v>0</v>
      </c>
      <c r="W25" s="10">
        <v>235</v>
      </c>
      <c r="X25" s="10">
        <v>252.5</v>
      </c>
      <c r="Y25" s="10">
        <v>260</v>
      </c>
      <c r="Z25" s="10"/>
      <c r="AA25" s="10">
        <v>260</v>
      </c>
      <c r="AB25" s="13">
        <v>260</v>
      </c>
      <c r="AC25" s="14">
        <v>239.56399999999999</v>
      </c>
      <c r="AD25" s="14">
        <v>239.56399999999999</v>
      </c>
      <c r="AE25" s="15" t="s">
        <v>539</v>
      </c>
      <c r="AF25" s="15"/>
      <c r="AG25" s="35" t="s">
        <v>583</v>
      </c>
    </row>
    <row r="26" spans="2:33" x14ac:dyDescent="0.2">
      <c r="B26" s="10"/>
      <c r="C26" s="11" t="s">
        <v>633</v>
      </c>
      <c r="D26" s="10">
        <v>17</v>
      </c>
      <c r="E26" s="10" t="s">
        <v>252</v>
      </c>
      <c r="F26" s="10">
        <v>90.9</v>
      </c>
      <c r="G26" s="10">
        <v>100</v>
      </c>
      <c r="H26" s="12">
        <v>0.96179999999999999</v>
      </c>
      <c r="I26" s="10">
        <v>1</v>
      </c>
      <c r="J26" s="10"/>
      <c r="K26" s="10"/>
      <c r="L26" s="10"/>
      <c r="M26" s="10"/>
      <c r="N26" s="10"/>
      <c r="O26" s="10">
        <v>0</v>
      </c>
      <c r="P26" s="10"/>
      <c r="Q26" s="10"/>
      <c r="R26" s="10"/>
      <c r="S26" s="10"/>
      <c r="T26" s="10"/>
      <c r="U26" s="10">
        <v>0</v>
      </c>
      <c r="V26" s="10">
        <v>0</v>
      </c>
      <c r="W26" s="10">
        <v>190</v>
      </c>
      <c r="X26" s="10">
        <v>200</v>
      </c>
      <c r="Y26" s="10">
        <v>-207.5</v>
      </c>
      <c r="Z26" s="10"/>
      <c r="AA26" s="10">
        <v>200</v>
      </c>
      <c r="AB26" s="13">
        <v>200</v>
      </c>
      <c r="AC26" s="14">
        <v>192.35999999999999</v>
      </c>
      <c r="AD26" s="14">
        <v>192.35999999999999</v>
      </c>
      <c r="AE26" s="15" t="s">
        <v>672</v>
      </c>
      <c r="AF26" s="15"/>
      <c r="AG26" s="42" t="s">
        <v>583</v>
      </c>
    </row>
    <row r="27" spans="2:33" x14ac:dyDescent="0.2">
      <c r="B27" s="10"/>
      <c r="C27" s="11" t="s">
        <v>630</v>
      </c>
      <c r="D27" s="10"/>
      <c r="E27" s="10" t="s">
        <v>322</v>
      </c>
      <c r="F27" s="10">
        <v>99.5</v>
      </c>
      <c r="G27" s="10">
        <v>100</v>
      </c>
      <c r="H27" s="12">
        <v>0.91700000000000004</v>
      </c>
      <c r="I27" s="10">
        <v>17</v>
      </c>
      <c r="J27" s="10"/>
      <c r="K27" s="10"/>
      <c r="L27" s="10"/>
      <c r="M27" s="10"/>
      <c r="N27" s="10"/>
      <c r="O27" s="10">
        <v>0</v>
      </c>
      <c r="P27" s="10"/>
      <c r="Q27" s="10"/>
      <c r="R27" s="10"/>
      <c r="S27" s="10"/>
      <c r="T27" s="10"/>
      <c r="U27" s="10">
        <v>0</v>
      </c>
      <c r="V27" s="10">
        <v>0</v>
      </c>
      <c r="W27" s="10">
        <v>310</v>
      </c>
      <c r="X27" s="10">
        <v>-340</v>
      </c>
      <c r="Z27" s="10"/>
      <c r="AA27" s="10">
        <v>310</v>
      </c>
      <c r="AB27" s="13">
        <v>310</v>
      </c>
      <c r="AC27" s="14">
        <v>284.27000000000004</v>
      </c>
      <c r="AD27" s="14">
        <v>0</v>
      </c>
      <c r="AE27" s="15" t="s">
        <v>538</v>
      </c>
      <c r="AF27" s="15"/>
      <c r="AG27" s="42" t="s">
        <v>583</v>
      </c>
    </row>
    <row r="28" spans="2:33" x14ac:dyDescent="0.2">
      <c r="B28" s="10"/>
      <c r="C28" s="11" t="s">
        <v>636</v>
      </c>
      <c r="D28" s="10">
        <v>24</v>
      </c>
      <c r="E28" s="10" t="s">
        <v>322</v>
      </c>
      <c r="F28" s="10">
        <v>96.2</v>
      </c>
      <c r="G28" s="10">
        <v>100</v>
      </c>
      <c r="H28" s="12">
        <v>0.93120000000000003</v>
      </c>
      <c r="I28" s="10">
        <v>7</v>
      </c>
      <c r="J28" s="10"/>
      <c r="K28" s="10"/>
      <c r="L28" s="10"/>
      <c r="M28" s="10"/>
      <c r="N28" s="10"/>
      <c r="O28" s="10">
        <v>0</v>
      </c>
      <c r="P28" s="10"/>
      <c r="Q28" s="10"/>
      <c r="R28" s="10"/>
      <c r="S28" s="10"/>
      <c r="T28" s="10"/>
      <c r="U28" s="10">
        <v>0</v>
      </c>
      <c r="V28" s="10">
        <v>0</v>
      </c>
      <c r="W28" s="10">
        <v>250</v>
      </c>
      <c r="X28" s="10">
        <v>-265</v>
      </c>
      <c r="Y28" s="10">
        <v>-265</v>
      </c>
      <c r="Z28" s="10"/>
      <c r="AA28" s="10">
        <v>250</v>
      </c>
      <c r="AB28" s="13">
        <v>250</v>
      </c>
      <c r="AC28" s="14">
        <f>(AB28*H28)</f>
        <v>232.8</v>
      </c>
      <c r="AD28" s="14">
        <v>0</v>
      </c>
      <c r="AE28" s="15"/>
      <c r="AF28" s="15"/>
      <c r="AG28" s="35" t="s">
        <v>583</v>
      </c>
    </row>
    <row r="29" spans="2:33" x14ac:dyDescent="0.2">
      <c r="B29" s="10"/>
      <c r="C29" s="11" t="s">
        <v>637</v>
      </c>
      <c r="D29" s="10">
        <v>41</v>
      </c>
      <c r="E29" s="10" t="s">
        <v>329</v>
      </c>
      <c r="F29" s="10">
        <v>109.9</v>
      </c>
      <c r="G29" s="10">
        <v>110</v>
      </c>
      <c r="H29" s="12">
        <v>0.88500000000000001</v>
      </c>
      <c r="I29" s="10">
        <v>3</v>
      </c>
      <c r="J29" s="10"/>
      <c r="K29" s="10"/>
      <c r="L29" s="10"/>
      <c r="M29" s="10"/>
      <c r="N29" s="10"/>
      <c r="O29" s="10">
        <v>0</v>
      </c>
      <c r="P29" s="10"/>
      <c r="Q29" s="10"/>
      <c r="R29" s="10"/>
      <c r="S29" s="10"/>
      <c r="T29" s="10"/>
      <c r="U29" s="10">
        <v>0</v>
      </c>
      <c r="V29" s="10">
        <v>0</v>
      </c>
      <c r="W29" s="10">
        <v>290</v>
      </c>
      <c r="X29" s="10">
        <v>300</v>
      </c>
      <c r="Y29" s="10">
        <v>-310</v>
      </c>
      <c r="Z29" s="10"/>
      <c r="AA29" s="10">
        <v>300</v>
      </c>
      <c r="AB29" s="13">
        <v>300</v>
      </c>
      <c r="AC29" s="14">
        <v>265.5</v>
      </c>
      <c r="AD29" s="14">
        <v>268.15500000000003</v>
      </c>
      <c r="AE29" s="15" t="s">
        <v>485</v>
      </c>
      <c r="AF29" s="15"/>
      <c r="AG29" s="42" t="s">
        <v>583</v>
      </c>
    </row>
    <row r="30" spans="2:33" x14ac:dyDescent="0.2">
      <c r="B30" s="10"/>
      <c r="C30" s="11" t="s">
        <v>328</v>
      </c>
      <c r="D30" s="10">
        <v>43</v>
      </c>
      <c r="E30" s="10" t="s">
        <v>329</v>
      </c>
      <c r="F30" s="10">
        <v>101.1</v>
      </c>
      <c r="G30" s="10">
        <v>110</v>
      </c>
      <c r="H30" s="12">
        <v>0.91060000000000008</v>
      </c>
      <c r="I30" s="10">
        <v>4</v>
      </c>
      <c r="J30" s="10"/>
      <c r="K30" s="10"/>
      <c r="L30" s="10"/>
      <c r="M30" s="10"/>
      <c r="N30" s="10"/>
      <c r="O30" s="10">
        <v>0</v>
      </c>
      <c r="P30" s="10"/>
      <c r="Q30" s="10"/>
      <c r="R30" s="10"/>
      <c r="S30" s="10"/>
      <c r="T30" s="10"/>
      <c r="U30" s="10">
        <v>0</v>
      </c>
      <c r="V30" s="10">
        <v>0</v>
      </c>
      <c r="W30" s="10">
        <v>175</v>
      </c>
      <c r="X30" s="10">
        <v>230</v>
      </c>
      <c r="Y30" s="10">
        <v>-262.5</v>
      </c>
      <c r="Z30" s="10"/>
      <c r="AA30" s="10">
        <v>230</v>
      </c>
      <c r="AB30" s="13">
        <v>230</v>
      </c>
      <c r="AC30" s="14">
        <v>209.43800000000002</v>
      </c>
      <c r="AD30" s="14">
        <v>215.930578</v>
      </c>
      <c r="AE30" s="15" t="s">
        <v>673</v>
      </c>
      <c r="AF30" s="15"/>
      <c r="AG30" s="42" t="s">
        <v>583</v>
      </c>
    </row>
    <row r="31" spans="2:33" x14ac:dyDescent="0.2">
      <c r="B31" s="10"/>
      <c r="C31" s="11" t="s">
        <v>405</v>
      </c>
      <c r="D31" s="10">
        <v>60</v>
      </c>
      <c r="E31" s="10" t="s">
        <v>320</v>
      </c>
      <c r="F31" s="10">
        <v>102.1</v>
      </c>
      <c r="G31" s="10">
        <v>110</v>
      </c>
      <c r="H31" s="12">
        <v>0.90760000000000007</v>
      </c>
      <c r="I31" s="10">
        <v>6</v>
      </c>
      <c r="J31" s="10"/>
      <c r="K31" s="10"/>
      <c r="L31" s="10"/>
      <c r="M31" s="10"/>
      <c r="N31" s="10"/>
      <c r="O31" s="10">
        <v>0</v>
      </c>
      <c r="P31" s="10"/>
      <c r="Q31" s="10"/>
      <c r="R31" s="10"/>
      <c r="S31" s="10"/>
      <c r="T31" s="10"/>
      <c r="U31" s="10">
        <v>0</v>
      </c>
      <c r="V31" s="10">
        <v>0</v>
      </c>
      <c r="W31" s="10">
        <v>160</v>
      </c>
      <c r="X31" s="10">
        <v>170</v>
      </c>
      <c r="Y31" s="10">
        <v>-175</v>
      </c>
      <c r="Z31" s="10"/>
      <c r="AA31" s="10">
        <v>170</v>
      </c>
      <c r="AB31" s="13">
        <v>170</v>
      </c>
      <c r="AC31" s="14">
        <v>154.292</v>
      </c>
      <c r="AD31" s="14">
        <v>206.75128000000001</v>
      </c>
      <c r="AE31" s="15" t="s">
        <v>674</v>
      </c>
      <c r="AF31" s="15"/>
      <c r="AG31" s="42" t="s">
        <v>583</v>
      </c>
    </row>
    <row r="32" spans="2:33" x14ac:dyDescent="0.2">
      <c r="B32" s="10"/>
      <c r="C32" s="11" t="s">
        <v>639</v>
      </c>
      <c r="D32" s="10">
        <v>29</v>
      </c>
      <c r="E32" s="10" t="s">
        <v>322</v>
      </c>
      <c r="F32" s="10">
        <v>123</v>
      </c>
      <c r="G32" s="10">
        <v>125</v>
      </c>
      <c r="H32" s="12">
        <v>0.86</v>
      </c>
      <c r="I32" s="10">
        <v>19</v>
      </c>
      <c r="J32" s="10"/>
      <c r="K32" s="10"/>
      <c r="L32" s="10"/>
      <c r="M32" s="10"/>
      <c r="N32" s="10"/>
      <c r="O32" s="10">
        <v>0</v>
      </c>
      <c r="P32" s="10"/>
      <c r="Q32" s="10"/>
      <c r="R32" s="10"/>
      <c r="S32" s="10"/>
      <c r="T32" s="10"/>
      <c r="U32" s="10">
        <v>0</v>
      </c>
      <c r="V32" s="10">
        <v>0</v>
      </c>
      <c r="W32" s="10">
        <v>290</v>
      </c>
      <c r="X32" s="10">
        <v>310</v>
      </c>
      <c r="Y32" s="10">
        <v>-325</v>
      </c>
      <c r="Z32" s="10"/>
      <c r="AA32" s="10">
        <v>310</v>
      </c>
      <c r="AB32" s="13">
        <v>310</v>
      </c>
      <c r="AC32" s="14">
        <v>266.60000000000002</v>
      </c>
      <c r="AD32" s="14">
        <v>266.60000000000002</v>
      </c>
      <c r="AE32" s="15" t="s">
        <v>488</v>
      </c>
      <c r="AF32" s="15"/>
      <c r="AG32" s="42" t="s">
        <v>583</v>
      </c>
    </row>
    <row r="33" spans="2:33" x14ac:dyDescent="0.2">
      <c r="B33" s="10"/>
      <c r="C33" s="11" t="s">
        <v>238</v>
      </c>
      <c r="D33" s="10"/>
      <c r="E33" s="10" t="s">
        <v>211</v>
      </c>
      <c r="F33" s="10">
        <v>116.5</v>
      </c>
      <c r="G33" s="10">
        <v>125</v>
      </c>
      <c r="H33" s="12">
        <v>0.87</v>
      </c>
      <c r="I33" s="10">
        <v>28</v>
      </c>
      <c r="J33" s="10"/>
      <c r="K33" s="10"/>
      <c r="L33" s="10"/>
      <c r="M33" s="10"/>
      <c r="N33" s="10"/>
      <c r="O33" s="10">
        <v>0</v>
      </c>
      <c r="P33" s="10"/>
      <c r="Q33" s="10"/>
      <c r="R33" s="10"/>
      <c r="S33" s="10"/>
      <c r="T33" s="10"/>
      <c r="U33" s="10">
        <v>0</v>
      </c>
      <c r="V33" s="10">
        <v>0</v>
      </c>
      <c r="W33" s="10">
        <v>185</v>
      </c>
      <c r="Z33" s="10"/>
      <c r="AA33" s="10">
        <v>185</v>
      </c>
      <c r="AB33" s="13">
        <v>185</v>
      </c>
      <c r="AC33" s="14">
        <v>160.94999999999999</v>
      </c>
      <c r="AD33" s="14">
        <v>0</v>
      </c>
      <c r="AE33" s="15" t="s">
        <v>271</v>
      </c>
      <c r="AF33" s="15"/>
      <c r="AG33" s="42" t="s">
        <v>583</v>
      </c>
    </row>
    <row r="34" spans="2:33" x14ac:dyDescent="0.2">
      <c r="B34" s="10"/>
      <c r="C34" s="11" t="s">
        <v>626</v>
      </c>
      <c r="D34" s="10">
        <v>42</v>
      </c>
      <c r="E34" s="10" t="s">
        <v>329</v>
      </c>
      <c r="F34" s="10">
        <v>138.4</v>
      </c>
      <c r="G34" s="10">
        <v>140</v>
      </c>
      <c r="H34" s="12">
        <v>0.84199999999999997</v>
      </c>
      <c r="I34" s="10">
        <v>27</v>
      </c>
      <c r="J34" s="10"/>
      <c r="K34" s="10"/>
      <c r="L34" s="10"/>
      <c r="M34" s="10"/>
      <c r="N34" s="10"/>
      <c r="O34" s="10">
        <v>0</v>
      </c>
      <c r="P34" s="10"/>
      <c r="Q34" s="10"/>
      <c r="R34" s="10"/>
      <c r="S34" s="10"/>
      <c r="T34" s="10"/>
      <c r="U34" s="10">
        <v>0</v>
      </c>
      <c r="V34" s="10">
        <v>0</v>
      </c>
      <c r="W34" s="10">
        <v>325</v>
      </c>
      <c r="X34" s="10">
        <v>345</v>
      </c>
      <c r="Y34" s="10">
        <v>350</v>
      </c>
      <c r="Z34" s="10"/>
      <c r="AA34" s="10">
        <v>350</v>
      </c>
      <c r="AB34" s="13">
        <v>350</v>
      </c>
      <c r="AC34" s="14">
        <v>294.7</v>
      </c>
      <c r="AD34" s="14">
        <v>300.59399999999999</v>
      </c>
      <c r="AE34" s="15" t="s">
        <v>657</v>
      </c>
      <c r="AF34" s="15" t="s">
        <v>557</v>
      </c>
      <c r="AG34" s="42" t="s">
        <v>583</v>
      </c>
    </row>
    <row r="35" spans="2:33" x14ac:dyDescent="0.2">
      <c r="B35" s="10"/>
      <c r="C35" s="11" t="s">
        <v>640</v>
      </c>
      <c r="D35" s="10">
        <v>29</v>
      </c>
      <c r="E35" s="10" t="s">
        <v>322</v>
      </c>
      <c r="F35" s="10">
        <v>127.2</v>
      </c>
      <c r="G35" s="10">
        <v>140</v>
      </c>
      <c r="H35" s="12">
        <v>0.85499999999999998</v>
      </c>
      <c r="I35" s="10">
        <v>22</v>
      </c>
      <c r="J35" s="10"/>
      <c r="K35" s="10"/>
      <c r="L35" s="10"/>
      <c r="M35" s="10"/>
      <c r="N35" s="10"/>
      <c r="O35" s="10">
        <v>0</v>
      </c>
      <c r="P35" s="10"/>
      <c r="Q35" s="10"/>
      <c r="R35" s="10"/>
      <c r="S35" s="10"/>
      <c r="T35" s="10"/>
      <c r="U35" s="10">
        <v>0</v>
      </c>
      <c r="V35" s="10">
        <v>0</v>
      </c>
      <c r="W35" s="10">
        <v>320</v>
      </c>
      <c r="X35" s="10">
        <v>335</v>
      </c>
      <c r="Y35" s="10">
        <v>-350</v>
      </c>
      <c r="Z35" s="10"/>
      <c r="AA35" s="10">
        <v>335</v>
      </c>
      <c r="AB35" s="13">
        <v>335</v>
      </c>
      <c r="AC35" s="14">
        <v>286.42500000000001</v>
      </c>
      <c r="AD35" s="14">
        <v>286.42500000000001</v>
      </c>
      <c r="AE35" s="15" t="s">
        <v>492</v>
      </c>
      <c r="AF35" s="15"/>
      <c r="AG35" s="42" t="s">
        <v>583</v>
      </c>
    </row>
    <row r="36" spans="2:33" x14ac:dyDescent="0.2">
      <c r="B36" s="10"/>
      <c r="C36" s="11" t="s">
        <v>623</v>
      </c>
      <c r="D36" s="10">
        <v>37</v>
      </c>
      <c r="E36" s="10" t="s">
        <v>322</v>
      </c>
      <c r="F36" s="10">
        <v>140</v>
      </c>
      <c r="G36" s="10">
        <v>140</v>
      </c>
      <c r="H36" s="12">
        <v>0.84</v>
      </c>
      <c r="I36" s="10">
        <v>31</v>
      </c>
      <c r="J36" s="10"/>
      <c r="K36" s="10"/>
      <c r="L36" s="10"/>
      <c r="M36" s="10"/>
      <c r="N36" s="10"/>
      <c r="O36" s="10">
        <v>0</v>
      </c>
      <c r="P36" s="10"/>
      <c r="Q36" s="10"/>
      <c r="R36" s="10"/>
      <c r="S36" s="10"/>
      <c r="T36" s="10"/>
      <c r="U36" s="10">
        <v>0</v>
      </c>
      <c r="V36" s="10">
        <v>0</v>
      </c>
      <c r="W36" s="10">
        <v>250</v>
      </c>
      <c r="X36" s="10">
        <v>300</v>
      </c>
      <c r="Z36" s="10"/>
      <c r="AA36" s="10">
        <v>300</v>
      </c>
      <c r="AB36" s="13">
        <v>300</v>
      </c>
      <c r="AC36" s="14">
        <f>(AB36*H36)</f>
        <v>252</v>
      </c>
      <c r="AD36" s="14">
        <v>252</v>
      </c>
      <c r="AE36" s="15" t="s">
        <v>675</v>
      </c>
      <c r="AF36" s="15"/>
      <c r="AG36" s="42" t="s">
        <v>583</v>
      </c>
    </row>
    <row r="37" spans="2:33" x14ac:dyDescent="0.2">
      <c r="B37" s="10"/>
      <c r="C37" s="11" t="s">
        <v>632</v>
      </c>
      <c r="D37" s="10"/>
      <c r="E37" s="10" t="s">
        <v>322</v>
      </c>
      <c r="F37" s="10">
        <v>134.9</v>
      </c>
      <c r="G37" s="10">
        <v>140</v>
      </c>
      <c r="H37" s="12">
        <v>0.84599999999999997</v>
      </c>
      <c r="I37" s="10">
        <v>24</v>
      </c>
      <c r="J37" s="10"/>
      <c r="K37" s="10"/>
      <c r="L37" s="10"/>
      <c r="M37" s="10"/>
      <c r="N37" s="10"/>
      <c r="O37" s="10">
        <v>0</v>
      </c>
      <c r="P37" s="10"/>
      <c r="Q37" s="10"/>
      <c r="R37" s="10"/>
      <c r="S37" s="10"/>
      <c r="T37" s="10"/>
      <c r="U37" s="10">
        <v>0</v>
      </c>
      <c r="V37" s="10">
        <v>0</v>
      </c>
      <c r="W37" s="10">
        <v>370</v>
      </c>
      <c r="X37" s="10">
        <v>400</v>
      </c>
      <c r="Z37" s="10"/>
      <c r="AA37" s="10">
        <v>400</v>
      </c>
      <c r="AB37" s="13">
        <v>400</v>
      </c>
      <c r="AC37" s="14">
        <v>338.4</v>
      </c>
      <c r="AD37" s="14">
        <v>0</v>
      </c>
      <c r="AE37" s="15" t="s">
        <v>491</v>
      </c>
      <c r="AF37" s="15"/>
      <c r="AG37" s="42" t="s">
        <v>583</v>
      </c>
    </row>
    <row r="38" spans="2:33" x14ac:dyDescent="0.2">
      <c r="B38" s="10"/>
      <c r="C38" s="11" t="s">
        <v>627</v>
      </c>
      <c r="D38" s="10">
        <v>44</v>
      </c>
      <c r="E38" s="10" t="s">
        <v>322</v>
      </c>
      <c r="F38" s="10">
        <v>152.5</v>
      </c>
      <c r="G38" s="10" t="s">
        <v>30</v>
      </c>
      <c r="H38" s="12">
        <v>0.82899999999999996</v>
      </c>
      <c r="I38" s="10">
        <v>29</v>
      </c>
      <c r="J38" s="10"/>
      <c r="K38" s="10"/>
      <c r="L38" s="10"/>
      <c r="M38" s="10"/>
      <c r="N38" s="10"/>
      <c r="O38" s="10">
        <v>0</v>
      </c>
      <c r="P38" s="10"/>
      <c r="Q38" s="10"/>
      <c r="R38" s="10"/>
      <c r="S38" s="10"/>
      <c r="T38" s="10"/>
      <c r="U38" s="10">
        <v>0</v>
      </c>
      <c r="V38" s="10">
        <v>0</v>
      </c>
      <c r="W38" s="10">
        <v>380</v>
      </c>
      <c r="X38" s="10">
        <v>405</v>
      </c>
      <c r="Y38" s="10">
        <v>-417.5</v>
      </c>
      <c r="Z38" s="10"/>
      <c r="AA38" s="10">
        <v>405</v>
      </c>
      <c r="AB38" s="13">
        <v>405</v>
      </c>
      <c r="AC38" s="14">
        <v>335.745</v>
      </c>
      <c r="AD38" s="14">
        <f>SUM(AC38*1.043)</f>
        <v>350.18203499999998</v>
      </c>
      <c r="AE38" s="15" t="s">
        <v>676</v>
      </c>
      <c r="AF38" s="15"/>
      <c r="AG38" s="42" t="s">
        <v>583</v>
      </c>
    </row>
    <row r="39" spans="2:33" x14ac:dyDescent="0.2">
      <c r="B39" s="10"/>
      <c r="C39" s="11" t="s">
        <v>631</v>
      </c>
      <c r="D39" s="10">
        <v>43</v>
      </c>
      <c r="E39" s="10" t="s">
        <v>322</v>
      </c>
      <c r="F39" s="10">
        <v>157.80000000000001</v>
      </c>
      <c r="G39" s="10" t="s">
        <v>30</v>
      </c>
      <c r="H39" s="12">
        <v>0.82499999999999996</v>
      </c>
      <c r="I39" s="10">
        <v>23</v>
      </c>
      <c r="J39" s="10"/>
      <c r="K39" s="10"/>
      <c r="L39" s="10"/>
      <c r="M39" s="10"/>
      <c r="N39" s="10"/>
      <c r="O39" s="10">
        <v>0</v>
      </c>
      <c r="P39" s="10"/>
      <c r="Q39" s="10"/>
      <c r="R39" s="10"/>
      <c r="S39" s="10"/>
      <c r="T39" s="10"/>
      <c r="U39" s="10">
        <v>0</v>
      </c>
      <c r="V39" s="10">
        <v>0</v>
      </c>
      <c r="W39" s="10">
        <v>360</v>
      </c>
      <c r="X39" s="10">
        <v>-385</v>
      </c>
      <c r="Z39" s="10"/>
      <c r="AA39" s="10">
        <v>360</v>
      </c>
      <c r="AB39" s="13">
        <v>360</v>
      </c>
      <c r="AC39" s="14">
        <v>297</v>
      </c>
      <c r="AD39" s="14">
        <v>306.20699999999999</v>
      </c>
      <c r="AE39" s="15"/>
      <c r="AF39" s="15"/>
      <c r="AG39" s="42" t="s">
        <v>583</v>
      </c>
    </row>
    <row r="40" spans="2:33" x14ac:dyDescent="0.2">
      <c r="B40" s="10"/>
      <c r="C40" s="11" t="s">
        <v>628</v>
      </c>
      <c r="D40" s="10"/>
      <c r="E40" s="10" t="s">
        <v>322</v>
      </c>
      <c r="F40" s="10">
        <v>165.4</v>
      </c>
      <c r="G40" s="10" t="s">
        <v>30</v>
      </c>
      <c r="H40" s="12">
        <v>0.82099999999999995</v>
      </c>
      <c r="I40" s="10">
        <v>25</v>
      </c>
      <c r="J40" s="10"/>
      <c r="K40" s="10"/>
      <c r="L40" s="10"/>
      <c r="M40" s="10"/>
      <c r="N40" s="10"/>
      <c r="O40" s="10">
        <v>0</v>
      </c>
      <c r="P40" s="10"/>
      <c r="Q40" s="10"/>
      <c r="R40" s="10"/>
      <c r="S40" s="10"/>
      <c r="T40" s="10"/>
      <c r="U40" s="10">
        <v>0</v>
      </c>
      <c r="V40" s="10">
        <v>0</v>
      </c>
      <c r="W40" s="10">
        <v>360</v>
      </c>
      <c r="X40" s="10">
        <v>400</v>
      </c>
      <c r="Y40" s="10">
        <v>422.5</v>
      </c>
      <c r="Z40" s="10"/>
      <c r="AA40" s="10">
        <v>422.5</v>
      </c>
      <c r="AB40" s="13">
        <v>422.5</v>
      </c>
      <c r="AC40" s="14">
        <v>346.8725</v>
      </c>
      <c r="AD40" s="14">
        <v>0</v>
      </c>
      <c r="AE40" s="15" t="s">
        <v>493</v>
      </c>
      <c r="AF40" s="15" t="s">
        <v>334</v>
      </c>
      <c r="AG40" s="42" t="s">
        <v>583</v>
      </c>
    </row>
    <row r="41" spans="2:33" x14ac:dyDescent="0.2">
      <c r="B41" s="10"/>
      <c r="C41" s="11" t="s">
        <v>629</v>
      </c>
      <c r="D41" s="10"/>
      <c r="E41" s="10" t="s">
        <v>322</v>
      </c>
      <c r="F41" s="10">
        <v>160.69999999999999</v>
      </c>
      <c r="G41" s="10" t="s">
        <v>30</v>
      </c>
      <c r="H41" s="12">
        <v>0.82319999999999993</v>
      </c>
      <c r="I41" s="10">
        <v>26</v>
      </c>
      <c r="J41" s="10"/>
      <c r="K41" s="10"/>
      <c r="L41" s="10"/>
      <c r="M41" s="10"/>
      <c r="N41" s="10"/>
      <c r="O41" s="10">
        <v>0</v>
      </c>
      <c r="P41" s="10"/>
      <c r="Q41" s="10"/>
      <c r="R41" s="10"/>
      <c r="S41" s="10"/>
      <c r="T41" s="10"/>
      <c r="U41" s="10">
        <v>0</v>
      </c>
      <c r="V41" s="10">
        <v>0</v>
      </c>
      <c r="W41" s="10">
        <v>390</v>
      </c>
      <c r="X41" s="10">
        <v>410</v>
      </c>
      <c r="Y41" s="10">
        <v>-422.5</v>
      </c>
      <c r="Z41" s="10"/>
      <c r="AA41" s="10">
        <v>410</v>
      </c>
      <c r="AB41" s="13">
        <v>410</v>
      </c>
      <c r="AC41" s="14">
        <v>337.51199999999994</v>
      </c>
      <c r="AD41" s="14">
        <v>0</v>
      </c>
      <c r="AE41" s="15" t="s">
        <v>658</v>
      </c>
      <c r="AF41" s="15"/>
      <c r="AG41" s="42" t="s">
        <v>583</v>
      </c>
    </row>
    <row r="42" spans="2:33" x14ac:dyDescent="0.2">
      <c r="B42" s="10"/>
      <c r="C42" s="11"/>
      <c r="D42" s="10"/>
      <c r="E42" s="10"/>
      <c r="F42" s="10"/>
      <c r="G42" s="10"/>
      <c r="H42" s="12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Z42" s="10"/>
      <c r="AA42" s="10"/>
      <c r="AB42" s="13"/>
      <c r="AC42" s="14"/>
      <c r="AD42" s="14"/>
      <c r="AE42" s="15"/>
      <c r="AF42" s="15"/>
      <c r="AG42" s="42"/>
    </row>
    <row r="43" spans="2:33" x14ac:dyDescent="0.2">
      <c r="B43" s="10"/>
      <c r="C43" s="11"/>
      <c r="D43" s="10"/>
      <c r="E43" s="10"/>
      <c r="F43" s="10"/>
      <c r="G43" s="10"/>
      <c r="H43" s="12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Z43" s="10"/>
      <c r="AA43" s="10"/>
      <c r="AB43" s="13"/>
      <c r="AC43" s="14"/>
      <c r="AD43" s="14"/>
      <c r="AE43" s="15"/>
      <c r="AF43" s="15"/>
      <c r="AG43" s="16"/>
    </row>
    <row r="44" spans="2:33" x14ac:dyDescent="0.2">
      <c r="B44" s="10"/>
      <c r="C44" s="11"/>
      <c r="D44" s="10"/>
      <c r="E44" s="10"/>
      <c r="F44" s="10"/>
      <c r="G44" s="10"/>
      <c r="H44" s="12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Z44" s="10"/>
      <c r="AA44" s="10"/>
      <c r="AB44" s="13"/>
      <c r="AC44" s="14"/>
      <c r="AD44" s="14"/>
      <c r="AE44" s="15"/>
      <c r="AF44" s="15"/>
      <c r="AG44" s="16"/>
    </row>
    <row r="45" spans="2:33" x14ac:dyDescent="0.2">
      <c r="B45" s="10"/>
      <c r="C45" s="11"/>
      <c r="D45" s="10"/>
      <c r="E45" s="10"/>
      <c r="F45" s="10"/>
      <c r="G45" s="10"/>
      <c r="H45" s="12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Z45" s="10"/>
      <c r="AA45" s="10"/>
      <c r="AB45" s="13"/>
      <c r="AC45" s="14"/>
      <c r="AD45" s="14"/>
      <c r="AE45" s="15"/>
      <c r="AF45" s="15"/>
      <c r="AG45" s="16"/>
    </row>
    <row r="46" spans="2:33" x14ac:dyDescent="0.2">
      <c r="B46" s="10"/>
      <c r="C46" s="11"/>
      <c r="D46" s="10"/>
      <c r="E46" s="10"/>
      <c r="F46" s="10"/>
      <c r="G46" s="10"/>
      <c r="H46" s="12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Z46" s="10"/>
      <c r="AA46" s="10"/>
      <c r="AB46" s="13"/>
      <c r="AC46" s="14"/>
      <c r="AD46" s="14"/>
      <c r="AE46" s="15"/>
      <c r="AF46" s="15"/>
      <c r="AG46" s="16"/>
    </row>
    <row r="47" spans="2:33" x14ac:dyDescent="0.2">
      <c r="B47" s="10"/>
      <c r="C47" s="11"/>
      <c r="D47" s="10"/>
      <c r="E47" s="10"/>
      <c r="F47" s="10"/>
      <c r="G47" s="10"/>
      <c r="H47" s="12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Z47" s="10"/>
      <c r="AA47" s="10"/>
      <c r="AB47" s="13"/>
      <c r="AC47" s="14"/>
      <c r="AD47" s="14"/>
      <c r="AE47" s="15"/>
      <c r="AF47" s="15"/>
      <c r="AG47" s="16"/>
    </row>
    <row r="48" spans="2:33" x14ac:dyDescent="0.2">
      <c r="B48" s="10"/>
      <c r="C48" s="11"/>
      <c r="D48" s="10"/>
      <c r="E48" s="10"/>
      <c r="F48" s="10"/>
      <c r="G48" s="10"/>
      <c r="H48" s="12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Z48" s="10"/>
      <c r="AA48" s="10"/>
      <c r="AB48" s="13"/>
      <c r="AC48" s="14"/>
      <c r="AD48" s="14"/>
      <c r="AE48" s="15"/>
      <c r="AF48" s="15"/>
      <c r="AG48" s="16"/>
    </row>
    <row r="49" spans="2:33" x14ac:dyDescent="0.2">
      <c r="B49" s="10"/>
      <c r="C49" s="11"/>
      <c r="D49" s="10"/>
      <c r="E49" s="10"/>
      <c r="F49" s="10"/>
      <c r="G49" s="10"/>
      <c r="H49" s="12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Z49" s="10"/>
      <c r="AA49" s="10"/>
      <c r="AB49" s="13"/>
      <c r="AC49" s="14"/>
      <c r="AD49" s="14"/>
      <c r="AE49" s="15"/>
      <c r="AF49" s="15"/>
      <c r="AG49" s="16"/>
    </row>
    <row r="50" spans="2:33" x14ac:dyDescent="0.2">
      <c r="B50" s="10"/>
      <c r="C50" s="11"/>
      <c r="D50" s="10"/>
      <c r="E50" s="10"/>
      <c r="F50" s="10"/>
      <c r="G50" s="10"/>
      <c r="H50" s="12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Z50" s="10"/>
      <c r="AA50" s="10"/>
      <c r="AB50" s="13"/>
      <c r="AC50" s="14"/>
      <c r="AD50" s="14"/>
      <c r="AE50" s="15"/>
      <c r="AF50" s="15"/>
      <c r="AG50" s="16"/>
    </row>
    <row r="51" spans="2:33" x14ac:dyDescent="0.2">
      <c r="B51" s="10"/>
      <c r="C51" s="11"/>
      <c r="D51" s="10"/>
      <c r="E51" s="10"/>
      <c r="F51" s="10"/>
      <c r="G51" s="10"/>
      <c r="H51" s="12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Z51" s="10"/>
      <c r="AA51" s="10"/>
      <c r="AB51" s="13"/>
      <c r="AC51" s="14"/>
      <c r="AD51" s="14"/>
      <c r="AE51" s="15"/>
      <c r="AF51" s="15"/>
      <c r="AG51" s="16"/>
    </row>
    <row r="52" spans="2:33" x14ac:dyDescent="0.2">
      <c r="B52" s="10"/>
      <c r="C52" s="11"/>
      <c r="D52" s="10"/>
      <c r="E52" s="10"/>
      <c r="F52" s="10"/>
      <c r="G52" s="10"/>
      <c r="H52" s="12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Z52" s="10"/>
      <c r="AA52" s="10"/>
      <c r="AB52" s="13"/>
      <c r="AC52" s="14"/>
      <c r="AD52" s="14"/>
      <c r="AE52" s="15"/>
      <c r="AF52" s="15"/>
      <c r="AG52" s="16"/>
    </row>
    <row r="53" spans="2:33" x14ac:dyDescent="0.2">
      <c r="B53" s="10"/>
      <c r="C53" s="11"/>
      <c r="D53" s="10"/>
      <c r="E53" s="10"/>
      <c r="F53" s="10"/>
      <c r="G53" s="10"/>
      <c r="H53" s="12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Z53" s="10"/>
      <c r="AA53" s="10"/>
      <c r="AB53" s="13"/>
      <c r="AC53" s="14"/>
      <c r="AD53" s="14"/>
      <c r="AE53" s="15"/>
      <c r="AF53" s="15"/>
      <c r="AG53" s="16"/>
    </row>
    <row r="54" spans="2:33" x14ac:dyDescent="0.2">
      <c r="B54" s="10"/>
      <c r="C54" s="11"/>
      <c r="D54" s="10"/>
      <c r="E54" s="10"/>
      <c r="F54" s="10"/>
      <c r="G54" s="10"/>
      <c r="H54" s="12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Z54" s="10"/>
      <c r="AA54" s="10"/>
      <c r="AB54" s="13"/>
      <c r="AC54" s="14"/>
      <c r="AD54" s="14"/>
      <c r="AE54" s="15"/>
      <c r="AF54" s="15"/>
      <c r="AG54" s="16"/>
    </row>
    <row r="55" spans="2:33" x14ac:dyDescent="0.2">
      <c r="B55" s="10"/>
      <c r="C55" s="11"/>
      <c r="D55" s="10"/>
      <c r="E55" s="10"/>
      <c r="F55" s="10"/>
      <c r="G55" s="10"/>
      <c r="H55" s="12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Z55" s="10"/>
      <c r="AA55" s="10"/>
      <c r="AB55" s="13"/>
      <c r="AC55" s="14"/>
      <c r="AD55" s="14"/>
      <c r="AE55" s="15"/>
      <c r="AF55" s="15"/>
      <c r="AG55" s="16"/>
    </row>
    <row r="56" spans="2:33" x14ac:dyDescent="0.2">
      <c r="B56" s="10"/>
      <c r="C56" s="11"/>
      <c r="D56" s="10"/>
      <c r="E56" s="10"/>
      <c r="F56" s="10"/>
      <c r="G56" s="10"/>
      <c r="H56" s="12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Z56" s="10"/>
      <c r="AA56" s="10"/>
      <c r="AB56" s="13"/>
      <c r="AC56" s="14"/>
      <c r="AD56" s="14"/>
      <c r="AE56" s="15"/>
      <c r="AF56" s="15"/>
      <c r="AG56" s="16"/>
    </row>
    <row r="57" spans="2:33" x14ac:dyDescent="0.2">
      <c r="B57" s="10"/>
      <c r="C57" s="11"/>
      <c r="D57" s="10"/>
      <c r="E57" s="10"/>
      <c r="F57" s="10"/>
      <c r="G57" s="10"/>
      <c r="H57" s="12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Z57" s="10"/>
      <c r="AA57" s="10"/>
      <c r="AB57" s="13"/>
      <c r="AC57" s="14"/>
      <c r="AD57" s="14"/>
      <c r="AE57" s="15"/>
      <c r="AF57" s="15"/>
      <c r="AG57" s="16"/>
    </row>
    <row r="58" spans="2:33" x14ac:dyDescent="0.2">
      <c r="B58" s="10"/>
      <c r="C58" s="11"/>
      <c r="D58" s="10"/>
      <c r="E58" s="10"/>
      <c r="F58" s="10"/>
      <c r="G58" s="10"/>
      <c r="H58" s="12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Z58" s="10"/>
      <c r="AA58" s="10"/>
      <c r="AB58" s="13"/>
      <c r="AC58" s="14"/>
      <c r="AD58" s="14"/>
      <c r="AE58" s="15"/>
      <c r="AF58" s="15"/>
      <c r="AG58" s="16"/>
    </row>
    <row r="59" spans="2:33" x14ac:dyDescent="0.2">
      <c r="B59" s="10"/>
      <c r="C59" s="11"/>
      <c r="D59" s="10"/>
      <c r="E59" s="10"/>
      <c r="F59" s="10"/>
      <c r="G59" s="10"/>
      <c r="H59" s="12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Z59" s="10"/>
      <c r="AA59" s="10"/>
      <c r="AB59" s="13"/>
      <c r="AC59" s="14"/>
      <c r="AD59" s="14"/>
      <c r="AE59" s="15"/>
      <c r="AF59" s="15"/>
      <c r="AG59" s="16"/>
    </row>
    <row r="60" spans="2:33" x14ac:dyDescent="0.2">
      <c r="B60" s="10"/>
      <c r="C60" s="11"/>
      <c r="D60" s="10"/>
      <c r="E60" s="10"/>
      <c r="F60" s="10"/>
      <c r="G60" s="10"/>
      <c r="H60" s="12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Z60" s="10"/>
      <c r="AA60" s="10"/>
      <c r="AB60" s="13"/>
      <c r="AC60" s="14"/>
      <c r="AD60" s="14"/>
      <c r="AE60" s="15"/>
      <c r="AF60" s="15"/>
      <c r="AG60" s="16"/>
    </row>
    <row r="61" spans="2:33" x14ac:dyDescent="0.2">
      <c r="B61" s="10"/>
      <c r="C61" s="11"/>
      <c r="D61" s="10"/>
      <c r="E61" s="10"/>
      <c r="F61" s="10"/>
      <c r="G61" s="10"/>
      <c r="H61" s="12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Z61" s="10"/>
      <c r="AA61" s="10"/>
      <c r="AB61" s="13"/>
      <c r="AC61" s="14"/>
      <c r="AD61" s="14"/>
      <c r="AE61" s="15"/>
      <c r="AF61" s="15"/>
      <c r="AG61" s="16"/>
    </row>
    <row r="62" spans="2:33" x14ac:dyDescent="0.2">
      <c r="B62" s="10"/>
      <c r="C62" s="11"/>
      <c r="D62" s="10"/>
      <c r="E62" s="10"/>
      <c r="F62" s="10"/>
      <c r="G62" s="10"/>
      <c r="H62" s="12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Z62" s="10"/>
      <c r="AA62" s="10"/>
      <c r="AB62" s="13"/>
      <c r="AC62" s="14"/>
      <c r="AD62" s="14"/>
      <c r="AE62" s="15"/>
      <c r="AF62" s="15"/>
      <c r="AG62" s="16"/>
    </row>
    <row r="63" spans="2:33" x14ac:dyDescent="0.2">
      <c r="B63" s="10"/>
      <c r="C63" s="11"/>
      <c r="D63" s="10"/>
      <c r="E63" s="10"/>
      <c r="F63" s="10"/>
      <c r="G63" s="10"/>
      <c r="H63" s="12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Z63" s="10"/>
      <c r="AA63" s="10"/>
      <c r="AB63" s="13"/>
      <c r="AC63" s="14"/>
      <c r="AD63" s="14"/>
      <c r="AE63" s="15"/>
      <c r="AF63" s="15"/>
      <c r="AG63" s="16"/>
    </row>
    <row r="64" spans="2:33" x14ac:dyDescent="0.2">
      <c r="B64" s="10"/>
      <c r="C64" s="11"/>
      <c r="D64" s="10"/>
      <c r="E64" s="10"/>
      <c r="F64" s="10"/>
      <c r="G64" s="10"/>
      <c r="H64" s="12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Z64" s="10"/>
      <c r="AA64" s="10"/>
      <c r="AB64" s="13"/>
      <c r="AC64" s="14"/>
      <c r="AD64" s="14"/>
      <c r="AE64" s="15"/>
      <c r="AF64" s="15"/>
      <c r="AG64" s="16"/>
    </row>
    <row r="65" spans="2:33" x14ac:dyDescent="0.2">
      <c r="B65" s="10"/>
      <c r="C65" s="11"/>
      <c r="D65" s="10"/>
      <c r="E65" s="10"/>
      <c r="F65" s="10"/>
      <c r="G65" s="10"/>
      <c r="H65" s="12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Z65" s="10"/>
      <c r="AA65" s="10"/>
      <c r="AB65" s="13"/>
      <c r="AC65" s="14"/>
      <c r="AD65" s="14"/>
      <c r="AE65" s="15"/>
      <c r="AF65" s="15"/>
      <c r="AG65" s="16"/>
    </row>
    <row r="66" spans="2:33" x14ac:dyDescent="0.2">
      <c r="B66" s="10"/>
      <c r="C66" s="11"/>
      <c r="D66" s="10"/>
      <c r="E66" s="10"/>
      <c r="F66" s="10"/>
      <c r="G66" s="10"/>
      <c r="H66" s="12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Z66" s="10"/>
      <c r="AA66" s="10"/>
      <c r="AB66" s="13"/>
      <c r="AC66" s="14"/>
      <c r="AD66" s="14"/>
      <c r="AE66" s="15"/>
      <c r="AF66" s="15"/>
      <c r="AG66" s="16"/>
    </row>
    <row r="67" spans="2:33" x14ac:dyDescent="0.2">
      <c r="B67" s="10"/>
      <c r="C67" s="11"/>
      <c r="D67" s="10"/>
      <c r="E67" s="10"/>
      <c r="F67" s="10"/>
      <c r="G67" s="10"/>
      <c r="H67" s="12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Z67" s="10"/>
      <c r="AA67" s="10"/>
      <c r="AB67" s="13"/>
      <c r="AC67" s="14"/>
      <c r="AD67" s="14"/>
      <c r="AE67" s="15"/>
      <c r="AF67" s="15"/>
      <c r="AG67" s="16"/>
    </row>
    <row r="68" spans="2:33" x14ac:dyDescent="0.2">
      <c r="B68" s="10"/>
      <c r="C68" s="11"/>
      <c r="D68" s="10"/>
      <c r="E68" s="10"/>
      <c r="F68" s="10"/>
      <c r="G68" s="10"/>
      <c r="H68" s="12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Z68" s="10"/>
      <c r="AA68" s="10"/>
      <c r="AB68" s="13"/>
      <c r="AC68" s="14"/>
      <c r="AD68" s="14"/>
      <c r="AE68" s="15"/>
      <c r="AF68" s="15"/>
      <c r="AG68" s="16"/>
    </row>
    <row r="69" spans="2:33" x14ac:dyDescent="0.2">
      <c r="B69" s="10"/>
      <c r="C69" s="11"/>
      <c r="D69" s="10"/>
      <c r="E69" s="10"/>
      <c r="F69" s="10"/>
      <c r="G69" s="10"/>
      <c r="H69" s="12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Z69" s="10"/>
      <c r="AA69" s="10"/>
      <c r="AB69" s="13"/>
      <c r="AC69" s="14"/>
      <c r="AD69" s="14"/>
      <c r="AE69" s="15"/>
      <c r="AF69" s="15"/>
      <c r="AG69" s="16"/>
    </row>
    <row r="70" spans="2:33" x14ac:dyDescent="0.2">
      <c r="B70" s="10"/>
      <c r="C70" s="11"/>
      <c r="D70" s="10"/>
      <c r="E70" s="10"/>
      <c r="F70" s="10"/>
      <c r="G70" s="10"/>
      <c r="H70" s="12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Z70" s="10"/>
      <c r="AA70" s="10"/>
      <c r="AB70" s="13"/>
      <c r="AC70" s="14"/>
      <c r="AD70" s="14"/>
      <c r="AE70" s="15"/>
      <c r="AF70" s="15"/>
      <c r="AG70" s="16"/>
    </row>
    <row r="71" spans="2:33" x14ac:dyDescent="0.2">
      <c r="B71" s="10"/>
      <c r="C71" s="11"/>
      <c r="D71" s="10"/>
      <c r="E71" s="10"/>
      <c r="F71" s="10"/>
      <c r="G71" s="10"/>
      <c r="H71" s="12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Z71" s="10"/>
      <c r="AA71" s="10"/>
      <c r="AB71" s="13"/>
      <c r="AC71" s="14"/>
      <c r="AD71" s="14"/>
      <c r="AE71" s="15"/>
      <c r="AF71" s="15"/>
      <c r="AG71" s="16"/>
    </row>
    <row r="72" spans="2:33" x14ac:dyDescent="0.2">
      <c r="B72" s="10"/>
      <c r="C72" s="11"/>
      <c r="D72" s="10"/>
      <c r="E72" s="10"/>
      <c r="F72" s="10"/>
      <c r="G72" s="10"/>
      <c r="H72" s="12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Z72" s="10"/>
      <c r="AA72" s="10"/>
      <c r="AB72" s="13"/>
      <c r="AC72" s="14"/>
      <c r="AD72" s="14"/>
      <c r="AE72" s="15"/>
      <c r="AF72" s="15"/>
      <c r="AG72" s="16"/>
    </row>
    <row r="73" spans="2:33" x14ac:dyDescent="0.2">
      <c r="B73" s="10"/>
      <c r="C73" s="11"/>
      <c r="D73" s="10"/>
      <c r="E73" s="10"/>
      <c r="F73" s="10"/>
      <c r="G73" s="10"/>
      <c r="H73" s="12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Z73" s="10"/>
      <c r="AA73" s="10"/>
      <c r="AB73" s="13"/>
      <c r="AC73" s="14"/>
      <c r="AD73" s="14"/>
      <c r="AE73" s="15"/>
      <c r="AF73" s="15"/>
      <c r="AG73" s="16"/>
    </row>
    <row r="74" spans="2:33" x14ac:dyDescent="0.2">
      <c r="B74" s="10"/>
      <c r="C74" s="11"/>
      <c r="D74" s="10"/>
      <c r="E74" s="10"/>
      <c r="F74" s="10"/>
      <c r="G74" s="10"/>
      <c r="H74" s="12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Z74" s="10"/>
      <c r="AA74" s="10"/>
      <c r="AB74" s="13"/>
      <c r="AC74" s="14"/>
      <c r="AD74" s="14"/>
      <c r="AE74" s="15"/>
      <c r="AF74" s="15"/>
      <c r="AG74" s="16"/>
    </row>
    <row r="75" spans="2:33" x14ac:dyDescent="0.2">
      <c r="B75" s="10"/>
      <c r="C75" s="11"/>
      <c r="D75" s="10"/>
      <c r="E75" s="10"/>
      <c r="F75" s="10"/>
      <c r="G75" s="10"/>
      <c r="H75" s="12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Z75" s="10"/>
      <c r="AA75" s="10"/>
      <c r="AB75" s="13"/>
      <c r="AC75" s="14"/>
      <c r="AD75" s="14"/>
      <c r="AE75" s="15"/>
      <c r="AF75" s="15"/>
      <c r="AG75" s="16"/>
    </row>
    <row r="76" spans="2:33" x14ac:dyDescent="0.2">
      <c r="B76" s="10"/>
      <c r="C76" s="11"/>
      <c r="D76" s="10"/>
      <c r="E76" s="10"/>
      <c r="F76" s="10"/>
      <c r="G76" s="10"/>
      <c r="H76" s="12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Z76" s="10"/>
      <c r="AA76" s="10"/>
      <c r="AB76" s="13"/>
      <c r="AC76" s="14"/>
      <c r="AD76" s="14"/>
      <c r="AE76" s="15"/>
      <c r="AF76" s="15"/>
      <c r="AG76" s="16"/>
    </row>
    <row r="77" spans="2:33" x14ac:dyDescent="0.2">
      <c r="B77" s="10"/>
      <c r="C77" s="11"/>
      <c r="D77" s="10"/>
      <c r="E77" s="10"/>
      <c r="F77" s="10"/>
      <c r="G77" s="10"/>
      <c r="H77" s="12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Z77" s="10"/>
      <c r="AA77" s="10"/>
      <c r="AB77" s="13"/>
      <c r="AC77" s="14"/>
      <c r="AD77" s="14"/>
      <c r="AE77" s="15"/>
      <c r="AF77" s="15"/>
      <c r="AG77" s="16"/>
    </row>
    <row r="78" spans="2:33" x14ac:dyDescent="0.2">
      <c r="B78" s="10"/>
      <c r="C78" s="11"/>
      <c r="D78" s="10"/>
      <c r="E78" s="10"/>
      <c r="F78" s="10"/>
      <c r="G78" s="10"/>
      <c r="H78" s="12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Z78" s="10"/>
      <c r="AA78" s="10"/>
      <c r="AB78" s="13"/>
      <c r="AC78" s="14"/>
      <c r="AD78" s="14"/>
      <c r="AE78" s="15"/>
      <c r="AF78" s="15"/>
      <c r="AG78" s="16"/>
    </row>
    <row r="79" spans="2:33" x14ac:dyDescent="0.2">
      <c r="B79" s="10"/>
      <c r="C79" s="11"/>
      <c r="D79" s="10"/>
      <c r="E79" s="10"/>
      <c r="F79" s="10"/>
      <c r="G79" s="10"/>
      <c r="H79" s="12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Z79" s="10"/>
      <c r="AA79" s="10"/>
      <c r="AB79" s="13"/>
      <c r="AC79" s="14"/>
      <c r="AD79" s="14"/>
      <c r="AE79" s="15"/>
      <c r="AF79" s="15"/>
      <c r="AG79" s="16"/>
    </row>
    <row r="80" spans="2:33" x14ac:dyDescent="0.2">
      <c r="B80" s="10"/>
      <c r="C80" s="11"/>
      <c r="D80" s="10"/>
      <c r="E80" s="10"/>
      <c r="F80" s="10"/>
      <c r="G80" s="10"/>
      <c r="H80" s="12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Z80" s="10"/>
      <c r="AA80" s="10"/>
      <c r="AB80" s="13"/>
      <c r="AC80" s="14"/>
      <c r="AD80" s="14"/>
      <c r="AE80" s="15"/>
      <c r="AF80" s="15"/>
      <c r="AG80" s="16"/>
    </row>
    <row r="81" spans="2:33" x14ac:dyDescent="0.2">
      <c r="B81" s="10"/>
      <c r="C81" s="11"/>
      <c r="D81" s="10"/>
      <c r="E81" s="10"/>
      <c r="F81" s="10"/>
      <c r="G81" s="10"/>
      <c r="H81" s="12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Z81" s="10"/>
      <c r="AA81" s="10"/>
      <c r="AB81" s="13"/>
      <c r="AC81" s="14"/>
      <c r="AD81" s="14"/>
      <c r="AE81" s="15"/>
      <c r="AF81" s="15"/>
      <c r="AG81" s="16"/>
    </row>
    <row r="82" spans="2:33" x14ac:dyDescent="0.2">
      <c r="B82" s="10"/>
      <c r="C82" s="11"/>
      <c r="D82" s="10"/>
      <c r="E82" s="10"/>
      <c r="F82" s="10"/>
      <c r="G82" s="10"/>
      <c r="H82" s="12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Z82" s="10"/>
      <c r="AA82" s="10"/>
      <c r="AB82" s="13"/>
      <c r="AC82" s="14"/>
      <c r="AD82" s="14"/>
      <c r="AE82" s="15"/>
      <c r="AF82" s="15"/>
      <c r="AG82" s="16"/>
    </row>
    <row r="83" spans="2:33" x14ac:dyDescent="0.2">
      <c r="B83" s="10"/>
      <c r="C83" s="11"/>
      <c r="D83" s="10"/>
      <c r="E83" s="10"/>
      <c r="F83" s="10"/>
      <c r="G83" s="10"/>
      <c r="H83" s="12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Z83" s="10"/>
      <c r="AA83" s="10"/>
      <c r="AB83" s="13"/>
      <c r="AC83" s="14"/>
      <c r="AD83" s="14"/>
      <c r="AE83" s="15"/>
      <c r="AF83" s="15"/>
      <c r="AG83" s="16"/>
    </row>
    <row r="84" spans="2:33" x14ac:dyDescent="0.2">
      <c r="B84" s="10"/>
      <c r="C84" s="11"/>
      <c r="D84" s="10"/>
      <c r="E84" s="10"/>
      <c r="F84" s="10"/>
      <c r="G84" s="10"/>
      <c r="H84" s="12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Z84" s="10"/>
      <c r="AA84" s="10"/>
      <c r="AB84" s="13"/>
      <c r="AC84" s="14"/>
      <c r="AD84" s="14"/>
      <c r="AE84" s="15"/>
      <c r="AF84" s="15"/>
      <c r="AG84" s="16"/>
    </row>
    <row r="85" spans="2:33" x14ac:dyDescent="0.2">
      <c r="B85" s="10"/>
      <c r="C85" s="11"/>
      <c r="D85" s="10"/>
      <c r="E85" s="10"/>
      <c r="F85" s="10"/>
      <c r="G85" s="10"/>
      <c r="H85" s="12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Z85" s="10"/>
      <c r="AA85" s="10"/>
      <c r="AB85" s="13"/>
      <c r="AC85" s="14"/>
      <c r="AD85" s="14"/>
      <c r="AE85" s="15"/>
      <c r="AF85" s="15"/>
      <c r="AG85" s="16"/>
    </row>
    <row r="86" spans="2:33" x14ac:dyDescent="0.2">
      <c r="B86" s="10"/>
      <c r="C86" s="11"/>
      <c r="D86" s="10"/>
      <c r="E86" s="10"/>
      <c r="F86" s="10"/>
      <c r="G86" s="10"/>
      <c r="H86" s="12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Z86" s="10"/>
      <c r="AA86" s="10"/>
      <c r="AB86" s="13"/>
      <c r="AC86" s="14"/>
      <c r="AD86" s="14"/>
      <c r="AE86" s="15"/>
      <c r="AF86" s="15"/>
      <c r="AG86" s="16"/>
    </row>
    <row r="87" spans="2:33" x14ac:dyDescent="0.2">
      <c r="B87" s="10"/>
      <c r="C87" s="11"/>
      <c r="D87" s="10"/>
      <c r="E87" s="10"/>
      <c r="F87" s="10"/>
      <c r="G87" s="10"/>
      <c r="H87" s="12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Z87" s="10"/>
      <c r="AA87" s="10"/>
      <c r="AB87" s="13"/>
      <c r="AC87" s="14"/>
      <c r="AD87" s="14"/>
      <c r="AE87" s="15"/>
      <c r="AF87" s="15"/>
      <c r="AG87" s="16"/>
    </row>
    <row r="88" spans="2:33" x14ac:dyDescent="0.2">
      <c r="B88" s="10"/>
      <c r="C88" s="11"/>
      <c r="D88" s="10"/>
      <c r="E88" s="10"/>
      <c r="F88" s="10"/>
      <c r="G88" s="10"/>
      <c r="H88" s="12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Z88" s="10"/>
      <c r="AA88" s="10"/>
      <c r="AB88" s="13"/>
      <c r="AC88" s="14"/>
      <c r="AD88" s="14"/>
      <c r="AE88" s="15"/>
      <c r="AF88" s="15"/>
      <c r="AG88" s="16"/>
    </row>
    <row r="89" spans="2:33" x14ac:dyDescent="0.2">
      <c r="B89" s="10"/>
      <c r="C89" s="11"/>
      <c r="D89" s="10"/>
      <c r="E89" s="10"/>
      <c r="F89" s="10"/>
      <c r="G89" s="10"/>
      <c r="H89" s="12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Z89" s="10"/>
      <c r="AA89" s="10"/>
      <c r="AB89" s="13"/>
      <c r="AC89" s="14"/>
      <c r="AD89" s="14"/>
      <c r="AE89" s="15"/>
      <c r="AF89" s="15"/>
      <c r="AG89" s="16"/>
    </row>
    <row r="90" spans="2:33" x14ac:dyDescent="0.2">
      <c r="B90" s="10"/>
      <c r="C90" s="11"/>
      <c r="D90" s="10"/>
      <c r="E90" s="10"/>
      <c r="F90" s="10"/>
      <c r="G90" s="10"/>
      <c r="H90" s="12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Z90" s="10"/>
      <c r="AA90" s="10"/>
      <c r="AB90" s="13"/>
      <c r="AC90" s="14"/>
      <c r="AD90" s="14"/>
      <c r="AE90" s="15"/>
      <c r="AF90" s="15"/>
      <c r="AG90" s="16"/>
    </row>
    <row r="91" spans="2:33" x14ac:dyDescent="0.2">
      <c r="B91" s="10"/>
      <c r="C91" s="11"/>
      <c r="D91" s="10"/>
      <c r="E91" s="10"/>
      <c r="F91" s="10"/>
      <c r="G91" s="10"/>
      <c r="H91" s="12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Z91" s="10"/>
      <c r="AA91" s="10"/>
      <c r="AB91" s="13"/>
      <c r="AC91" s="14"/>
      <c r="AD91" s="14"/>
      <c r="AE91" s="15"/>
      <c r="AF91" s="15"/>
      <c r="AG91" s="16"/>
    </row>
    <row r="92" spans="2:33" x14ac:dyDescent="0.2">
      <c r="B92" s="10"/>
      <c r="C92" s="11"/>
      <c r="D92" s="10"/>
      <c r="E92" s="10"/>
      <c r="F92" s="10"/>
      <c r="G92" s="10"/>
      <c r="H92" s="12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Z92" s="10"/>
      <c r="AA92" s="10"/>
      <c r="AB92" s="13"/>
      <c r="AC92" s="14"/>
      <c r="AD92" s="14"/>
      <c r="AE92" s="15"/>
      <c r="AF92" s="15"/>
      <c r="AG92" s="16"/>
    </row>
    <row r="93" spans="2:33" x14ac:dyDescent="0.2">
      <c r="B93" s="10"/>
      <c r="C93" s="11"/>
      <c r="D93" s="10"/>
      <c r="E93" s="10"/>
      <c r="F93" s="10"/>
      <c r="G93" s="10"/>
      <c r="H93" s="12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Z93" s="10"/>
      <c r="AA93" s="10"/>
      <c r="AB93" s="13"/>
      <c r="AC93" s="14"/>
      <c r="AD93" s="14"/>
      <c r="AE93" s="15"/>
      <c r="AF93" s="15"/>
      <c r="AG93" s="16"/>
    </row>
    <row r="94" spans="2:33" x14ac:dyDescent="0.2">
      <c r="B94" s="10"/>
      <c r="C94" s="11"/>
      <c r="D94" s="10"/>
      <c r="E94" s="10"/>
      <c r="F94" s="10"/>
      <c r="G94" s="10"/>
      <c r="H94" s="12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Z94" s="10"/>
      <c r="AA94" s="10"/>
      <c r="AB94" s="13"/>
      <c r="AC94" s="14"/>
      <c r="AD94" s="14"/>
      <c r="AE94" s="15"/>
      <c r="AF94" s="15"/>
      <c r="AG94" s="16"/>
    </row>
    <row r="95" spans="2:33" x14ac:dyDescent="0.2">
      <c r="B95" s="10"/>
      <c r="C95" s="11"/>
      <c r="D95" s="10"/>
      <c r="E95" s="10"/>
      <c r="F95" s="10"/>
      <c r="G95" s="10"/>
      <c r="H95" s="12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Z95" s="10"/>
      <c r="AA95" s="10"/>
      <c r="AB95" s="13"/>
      <c r="AC95" s="14"/>
      <c r="AD95" s="14"/>
      <c r="AE95" s="15"/>
      <c r="AF95" s="15"/>
      <c r="AG95" s="16"/>
    </row>
    <row r="96" spans="2:33" x14ac:dyDescent="0.2">
      <c r="B96" s="10"/>
      <c r="C96" s="11"/>
      <c r="D96" s="10"/>
      <c r="E96" s="10"/>
      <c r="F96" s="10"/>
      <c r="G96" s="10"/>
      <c r="H96" s="12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Z96" s="10"/>
      <c r="AA96" s="10"/>
      <c r="AB96" s="13"/>
      <c r="AC96" s="14"/>
      <c r="AD96" s="14"/>
      <c r="AE96" s="15"/>
      <c r="AF96" s="15"/>
      <c r="AG96" s="16"/>
    </row>
    <row r="97" spans="2:33" x14ac:dyDescent="0.2">
      <c r="B97" s="10"/>
      <c r="C97" s="11"/>
      <c r="D97" s="10"/>
      <c r="E97" s="10"/>
      <c r="F97" s="10"/>
      <c r="G97" s="10"/>
      <c r="H97" s="12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Z97" s="10"/>
      <c r="AA97" s="10"/>
      <c r="AB97" s="13"/>
      <c r="AC97" s="14"/>
      <c r="AD97" s="14"/>
      <c r="AE97" s="15"/>
      <c r="AF97" s="15"/>
      <c r="AG97" s="16"/>
    </row>
    <row r="98" spans="2:33" x14ac:dyDescent="0.2">
      <c r="B98" s="10"/>
      <c r="C98" s="11"/>
      <c r="D98" s="10"/>
      <c r="E98" s="10"/>
      <c r="F98" s="10"/>
      <c r="G98" s="10"/>
      <c r="H98" s="12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Z98" s="10"/>
      <c r="AA98" s="10"/>
      <c r="AB98" s="13"/>
      <c r="AC98" s="14"/>
      <c r="AD98" s="14"/>
      <c r="AE98" s="15"/>
      <c r="AF98" s="15"/>
      <c r="AG98" s="16"/>
    </row>
    <row r="99" spans="2:33" x14ac:dyDescent="0.2">
      <c r="B99" s="10"/>
      <c r="C99" s="11"/>
      <c r="D99" s="10"/>
      <c r="E99" s="10"/>
      <c r="F99" s="10"/>
      <c r="G99" s="10"/>
      <c r="H99" s="12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Z99" s="10"/>
      <c r="AA99" s="10"/>
      <c r="AB99" s="13"/>
      <c r="AC99" s="14"/>
      <c r="AD99" s="14"/>
      <c r="AE99" s="15"/>
      <c r="AF99" s="15"/>
      <c r="AG99" s="16"/>
    </row>
    <row r="100" spans="2:33" x14ac:dyDescent="0.2">
      <c r="B100" s="10"/>
      <c r="C100" s="11"/>
      <c r="D100" s="10"/>
      <c r="E100" s="10"/>
      <c r="F100" s="10"/>
      <c r="G100" s="10"/>
      <c r="H100" s="12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Z100" s="10"/>
      <c r="AA100" s="10"/>
      <c r="AB100" s="13"/>
      <c r="AC100" s="14"/>
      <c r="AD100" s="14"/>
      <c r="AE100" s="15"/>
      <c r="AF100" s="15"/>
      <c r="AG100" s="16"/>
    </row>
    <row r="101" spans="2:33" x14ac:dyDescent="0.2">
      <c r="B101" s="10"/>
      <c r="C101" s="11"/>
      <c r="D101" s="10"/>
      <c r="E101" s="10"/>
      <c r="F101" s="10"/>
      <c r="G101" s="10"/>
      <c r="H101" s="12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Z101" s="10"/>
      <c r="AA101" s="10"/>
      <c r="AB101" s="13"/>
      <c r="AC101" s="14"/>
      <c r="AD101" s="14"/>
      <c r="AE101" s="15"/>
      <c r="AF101" s="15"/>
      <c r="AG101" s="16"/>
    </row>
    <row r="102" spans="2:33" x14ac:dyDescent="0.2">
      <c r="B102" s="10"/>
      <c r="C102" s="11"/>
      <c r="D102" s="10"/>
      <c r="E102" s="10"/>
      <c r="F102" s="10"/>
      <c r="G102" s="10"/>
      <c r="H102" s="12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Z102" s="10"/>
      <c r="AA102" s="10"/>
      <c r="AB102" s="13"/>
      <c r="AC102" s="14"/>
      <c r="AD102" s="14"/>
      <c r="AE102" s="15"/>
      <c r="AF102" s="15"/>
      <c r="AG102" s="16"/>
    </row>
    <row r="103" spans="2:33" x14ac:dyDescent="0.2">
      <c r="B103" s="10"/>
      <c r="C103" s="11"/>
      <c r="D103" s="10"/>
      <c r="E103" s="10"/>
      <c r="F103" s="10"/>
      <c r="G103" s="10"/>
      <c r="H103" s="12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Z103" s="10"/>
      <c r="AA103" s="10"/>
      <c r="AB103" s="13"/>
      <c r="AC103" s="14"/>
      <c r="AD103" s="14"/>
      <c r="AE103" s="15"/>
      <c r="AF103" s="15"/>
      <c r="AG103" s="16"/>
    </row>
    <row r="104" spans="2:33" x14ac:dyDescent="0.2">
      <c r="B104" s="10"/>
      <c r="C104" s="11"/>
      <c r="D104" s="10"/>
      <c r="E104" s="10"/>
      <c r="F104" s="10"/>
      <c r="G104" s="10"/>
      <c r="H104" s="12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Z104" s="10"/>
      <c r="AA104" s="10"/>
      <c r="AB104" s="13"/>
      <c r="AC104" s="14"/>
      <c r="AD104" s="14"/>
      <c r="AE104" s="15"/>
      <c r="AF104" s="15"/>
      <c r="AG104" s="16"/>
    </row>
    <row r="105" spans="2:33" x14ac:dyDescent="0.2">
      <c r="B105" s="10"/>
      <c r="C105" s="11"/>
      <c r="D105" s="10"/>
      <c r="E105" s="10"/>
      <c r="F105" s="10"/>
      <c r="G105" s="10"/>
      <c r="H105" s="12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Z105" s="10"/>
      <c r="AA105" s="10"/>
      <c r="AB105" s="13"/>
      <c r="AC105" s="14"/>
      <c r="AD105" s="14"/>
      <c r="AE105" s="15"/>
      <c r="AF105" s="15"/>
      <c r="AG105" s="16"/>
    </row>
    <row r="106" spans="2:33" x14ac:dyDescent="0.2">
      <c r="B106" s="10"/>
      <c r="C106" s="11"/>
      <c r="D106" s="10"/>
      <c r="E106" s="10"/>
      <c r="F106" s="10"/>
      <c r="G106" s="10"/>
      <c r="H106" s="12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Z106" s="10"/>
      <c r="AA106" s="10"/>
      <c r="AB106" s="13"/>
      <c r="AC106" s="14"/>
      <c r="AD106" s="14"/>
      <c r="AE106" s="15"/>
      <c r="AF106" s="15"/>
      <c r="AG106" s="16"/>
    </row>
    <row r="107" spans="2:33" x14ac:dyDescent="0.2">
      <c r="B107" s="10"/>
      <c r="C107" s="11"/>
      <c r="D107" s="10"/>
      <c r="E107" s="10"/>
      <c r="F107" s="10"/>
      <c r="G107" s="10"/>
      <c r="H107" s="12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Z107" s="10"/>
      <c r="AA107" s="10"/>
      <c r="AB107" s="13"/>
      <c r="AC107" s="14"/>
      <c r="AD107" s="14"/>
      <c r="AE107" s="15"/>
      <c r="AF107" s="15"/>
      <c r="AG107" s="16"/>
    </row>
    <row r="108" spans="2:33" x14ac:dyDescent="0.2">
      <c r="B108" s="10"/>
      <c r="C108" s="11"/>
      <c r="D108" s="10"/>
      <c r="E108" s="10"/>
      <c r="F108" s="10"/>
      <c r="G108" s="10"/>
      <c r="H108" s="12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Z108" s="10"/>
      <c r="AA108" s="10"/>
      <c r="AB108" s="13"/>
      <c r="AC108" s="14"/>
      <c r="AD108" s="14"/>
      <c r="AE108" s="15"/>
      <c r="AF108" s="15"/>
      <c r="AG108" s="16"/>
    </row>
    <row r="109" spans="2:33" x14ac:dyDescent="0.2">
      <c r="B109" s="10"/>
      <c r="C109" s="11"/>
      <c r="D109" s="10"/>
      <c r="E109" s="10"/>
      <c r="F109" s="10"/>
      <c r="G109" s="10"/>
      <c r="H109" s="12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Z109" s="10"/>
      <c r="AA109" s="10"/>
      <c r="AB109" s="13"/>
      <c r="AC109" s="14"/>
      <c r="AD109" s="14"/>
      <c r="AE109" s="15"/>
      <c r="AF109" s="15"/>
      <c r="AG109" s="16"/>
    </row>
    <row r="110" spans="2:33" x14ac:dyDescent="0.2">
      <c r="B110" s="10"/>
      <c r="C110" s="11"/>
      <c r="D110" s="10"/>
      <c r="E110" s="10"/>
      <c r="F110" s="10"/>
      <c r="G110" s="10"/>
      <c r="H110" s="12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Z110" s="10"/>
      <c r="AA110" s="10"/>
      <c r="AB110" s="13"/>
      <c r="AC110" s="14"/>
      <c r="AD110" s="14"/>
      <c r="AE110" s="15"/>
      <c r="AF110" s="15"/>
      <c r="AG110" s="16"/>
    </row>
    <row r="111" spans="2:33" x14ac:dyDescent="0.2">
      <c r="B111" s="10"/>
      <c r="C111" s="11"/>
      <c r="D111" s="10"/>
      <c r="E111" s="10"/>
      <c r="F111" s="10"/>
      <c r="G111" s="10"/>
      <c r="H111" s="12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Z111" s="10"/>
      <c r="AA111" s="10"/>
      <c r="AB111" s="13"/>
      <c r="AC111" s="14"/>
      <c r="AD111" s="14"/>
      <c r="AE111" s="15"/>
      <c r="AF111" s="15"/>
      <c r="AG111" s="16"/>
    </row>
    <row r="112" spans="2:33" x14ac:dyDescent="0.2">
      <c r="B112" s="10"/>
      <c r="C112" s="11"/>
      <c r="D112" s="10"/>
      <c r="E112" s="10"/>
      <c r="F112" s="10"/>
      <c r="G112" s="10"/>
      <c r="H112" s="12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Z112" s="10"/>
      <c r="AA112" s="10"/>
      <c r="AB112" s="13"/>
      <c r="AC112" s="14"/>
      <c r="AD112" s="14"/>
      <c r="AE112" s="15"/>
      <c r="AF112" s="15"/>
      <c r="AG112" s="16"/>
    </row>
    <row r="113" spans="2:33" x14ac:dyDescent="0.2">
      <c r="B113" s="10"/>
      <c r="C113" s="11"/>
      <c r="D113" s="10"/>
      <c r="E113" s="10"/>
      <c r="F113" s="10"/>
      <c r="G113" s="10"/>
      <c r="H113" s="12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Z113" s="10"/>
      <c r="AA113" s="10"/>
      <c r="AB113" s="13"/>
      <c r="AC113" s="14"/>
      <c r="AD113" s="14"/>
      <c r="AE113" s="15"/>
      <c r="AF113" s="15"/>
      <c r="AG113" s="16"/>
    </row>
    <row r="114" spans="2:33" x14ac:dyDescent="0.2">
      <c r="B114" s="10"/>
      <c r="C114" s="11"/>
      <c r="D114" s="10"/>
      <c r="E114" s="10"/>
      <c r="F114" s="10"/>
      <c r="G114" s="10"/>
      <c r="H114" s="12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Z114" s="10"/>
      <c r="AA114" s="10"/>
      <c r="AB114" s="13"/>
      <c r="AC114" s="14"/>
      <c r="AD114" s="14"/>
      <c r="AE114" s="15"/>
      <c r="AF114" s="15"/>
      <c r="AG114" s="16"/>
    </row>
    <row r="115" spans="2:33" x14ac:dyDescent="0.2">
      <c r="B115" s="10"/>
      <c r="C115" s="11"/>
      <c r="D115" s="10"/>
      <c r="E115" s="10"/>
      <c r="F115" s="10"/>
      <c r="G115" s="10"/>
      <c r="H115" s="12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Z115" s="10"/>
      <c r="AA115" s="10"/>
      <c r="AB115" s="13"/>
      <c r="AC115" s="14"/>
      <c r="AD115" s="14"/>
      <c r="AE115" s="15"/>
      <c r="AF115" s="15"/>
      <c r="AG115" s="16"/>
    </row>
    <row r="116" spans="2:33" x14ac:dyDescent="0.2">
      <c r="B116" s="10"/>
      <c r="C116" s="11"/>
      <c r="D116" s="10"/>
      <c r="E116" s="10"/>
      <c r="F116" s="10"/>
      <c r="G116" s="10"/>
      <c r="H116" s="12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Z116" s="10"/>
      <c r="AA116" s="10"/>
      <c r="AB116" s="13"/>
      <c r="AC116" s="14"/>
      <c r="AD116" s="14"/>
      <c r="AE116" s="15"/>
      <c r="AF116" s="15"/>
      <c r="AG116" s="16"/>
    </row>
    <row r="117" spans="2:33" x14ac:dyDescent="0.2">
      <c r="B117" s="10"/>
      <c r="C117" s="11"/>
      <c r="D117" s="10"/>
      <c r="E117" s="10"/>
      <c r="F117" s="10"/>
      <c r="G117" s="10"/>
      <c r="H117" s="12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Z117" s="10"/>
      <c r="AA117" s="10"/>
      <c r="AB117" s="13"/>
      <c r="AC117" s="14"/>
      <c r="AD117" s="14"/>
      <c r="AE117" s="15"/>
      <c r="AF117" s="15"/>
      <c r="AG117" s="16"/>
    </row>
    <row r="118" spans="2:33" x14ac:dyDescent="0.2">
      <c r="B118" s="10"/>
      <c r="C118" s="11"/>
      <c r="D118" s="10"/>
      <c r="E118" s="10"/>
      <c r="F118" s="10"/>
      <c r="G118" s="10"/>
      <c r="H118" s="12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Z118" s="10"/>
      <c r="AA118" s="10"/>
      <c r="AB118" s="13"/>
      <c r="AC118" s="14"/>
      <c r="AD118" s="14"/>
      <c r="AE118" s="15"/>
      <c r="AF118" s="15"/>
      <c r="AG118" s="16"/>
    </row>
    <row r="119" spans="2:33" x14ac:dyDescent="0.2">
      <c r="B119" s="10"/>
      <c r="C119" s="11"/>
      <c r="D119" s="10"/>
      <c r="E119" s="10"/>
      <c r="F119" s="10"/>
      <c r="G119" s="10"/>
      <c r="H119" s="12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Z119" s="10"/>
      <c r="AA119" s="10"/>
      <c r="AB119" s="13"/>
      <c r="AC119" s="14"/>
      <c r="AD119" s="14"/>
      <c r="AE119" s="15"/>
      <c r="AF119" s="15"/>
      <c r="AG119" s="16"/>
    </row>
    <row r="120" spans="2:33" x14ac:dyDescent="0.2">
      <c r="B120" s="10"/>
      <c r="C120" s="11"/>
      <c r="D120" s="10"/>
      <c r="E120" s="10"/>
      <c r="F120" s="10"/>
      <c r="G120" s="10"/>
      <c r="H120" s="12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Z120" s="10"/>
      <c r="AA120" s="10"/>
      <c r="AB120" s="13"/>
      <c r="AC120" s="14"/>
      <c r="AD120" s="14"/>
      <c r="AE120" s="15"/>
      <c r="AF120" s="15"/>
      <c r="AG120" s="16"/>
    </row>
    <row r="121" spans="2:33" x14ac:dyDescent="0.2">
      <c r="B121" s="10"/>
      <c r="C121" s="11"/>
      <c r="D121" s="10"/>
      <c r="E121" s="10"/>
      <c r="F121" s="10"/>
      <c r="G121" s="10"/>
      <c r="H121" s="12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Z121" s="10"/>
      <c r="AA121" s="10"/>
      <c r="AB121" s="13"/>
      <c r="AC121" s="14"/>
      <c r="AD121" s="14"/>
      <c r="AE121" s="15"/>
      <c r="AF121" s="15"/>
      <c r="AG121" s="16"/>
    </row>
    <row r="122" spans="2:33" x14ac:dyDescent="0.2">
      <c r="B122" s="10"/>
      <c r="C122" s="11"/>
      <c r="D122" s="10"/>
      <c r="E122" s="10"/>
      <c r="F122" s="10"/>
      <c r="G122" s="10"/>
      <c r="H122" s="12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Z122" s="10"/>
      <c r="AA122" s="10"/>
      <c r="AB122" s="13"/>
      <c r="AC122" s="14"/>
      <c r="AD122" s="14"/>
      <c r="AE122" s="15"/>
      <c r="AF122" s="15"/>
      <c r="AG122" s="16"/>
    </row>
    <row r="123" spans="2:33" x14ac:dyDescent="0.2">
      <c r="B123" s="10"/>
      <c r="C123" s="11"/>
      <c r="D123" s="10"/>
      <c r="E123" s="10"/>
      <c r="F123" s="10"/>
      <c r="G123" s="10"/>
      <c r="H123" s="12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Z123" s="10"/>
      <c r="AA123" s="10"/>
      <c r="AB123" s="13"/>
      <c r="AC123" s="14"/>
      <c r="AD123" s="14"/>
      <c r="AE123" s="15"/>
      <c r="AF123" s="15"/>
      <c r="AG123" s="16"/>
    </row>
    <row r="124" spans="2:33" x14ac:dyDescent="0.2">
      <c r="B124" s="10"/>
      <c r="C124" s="11"/>
      <c r="D124" s="10"/>
      <c r="E124" s="10"/>
      <c r="F124" s="10"/>
      <c r="G124" s="10"/>
      <c r="H124" s="12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Z124" s="10"/>
      <c r="AA124" s="10"/>
      <c r="AB124" s="13"/>
      <c r="AC124" s="14"/>
      <c r="AD124" s="14"/>
      <c r="AE124" s="15"/>
      <c r="AF124" s="15"/>
      <c r="AG124" s="16"/>
    </row>
    <row r="125" spans="2:33" x14ac:dyDescent="0.2">
      <c r="B125" s="10"/>
      <c r="C125" s="11"/>
      <c r="D125" s="10"/>
      <c r="E125" s="10"/>
      <c r="F125" s="10"/>
      <c r="G125" s="10"/>
      <c r="H125" s="12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Z125" s="10"/>
      <c r="AA125" s="10"/>
      <c r="AB125" s="13"/>
      <c r="AC125" s="14"/>
      <c r="AD125" s="14"/>
      <c r="AE125" s="15"/>
      <c r="AF125" s="15"/>
      <c r="AG125" s="16"/>
    </row>
    <row r="126" spans="2:33" x14ac:dyDescent="0.2">
      <c r="B126" s="10"/>
      <c r="C126" s="11"/>
      <c r="D126" s="10"/>
      <c r="E126" s="10"/>
      <c r="F126" s="10"/>
      <c r="G126" s="10"/>
      <c r="H126" s="12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Z126" s="10"/>
      <c r="AA126" s="10"/>
      <c r="AB126" s="13"/>
      <c r="AC126" s="14"/>
      <c r="AD126" s="14"/>
      <c r="AE126" s="15"/>
      <c r="AF126" s="15"/>
      <c r="AG126" s="16"/>
    </row>
    <row r="127" spans="2:33" x14ac:dyDescent="0.2">
      <c r="B127" s="10"/>
      <c r="C127" s="11"/>
      <c r="D127" s="10"/>
      <c r="E127" s="10"/>
      <c r="F127" s="10"/>
      <c r="G127" s="10"/>
      <c r="H127" s="12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Z127" s="10"/>
      <c r="AA127" s="10"/>
      <c r="AB127" s="13"/>
      <c r="AC127" s="14"/>
      <c r="AD127" s="14"/>
      <c r="AE127" s="15"/>
      <c r="AF127" s="15"/>
      <c r="AG127" s="16"/>
    </row>
    <row r="128" spans="2:33" x14ac:dyDescent="0.2">
      <c r="B128" s="10"/>
      <c r="C128" s="11"/>
      <c r="D128" s="10"/>
      <c r="E128" s="10"/>
      <c r="F128" s="10"/>
      <c r="G128" s="10"/>
      <c r="H128" s="12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Z128" s="10"/>
      <c r="AA128" s="10"/>
      <c r="AB128" s="13"/>
      <c r="AC128" s="14"/>
      <c r="AD128" s="14"/>
      <c r="AE128" s="15"/>
      <c r="AF128" s="15"/>
      <c r="AG128" s="16"/>
    </row>
    <row r="129" spans="2:33" x14ac:dyDescent="0.2">
      <c r="B129" s="10"/>
      <c r="C129" s="11"/>
      <c r="D129" s="10"/>
      <c r="E129" s="10"/>
      <c r="F129" s="10"/>
      <c r="G129" s="10"/>
      <c r="H129" s="12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Z129" s="10"/>
      <c r="AA129" s="10"/>
      <c r="AB129" s="13"/>
      <c r="AC129" s="14"/>
      <c r="AD129" s="14"/>
      <c r="AE129" s="15"/>
      <c r="AF129" s="15"/>
      <c r="AG129" s="16"/>
    </row>
    <row r="130" spans="2:33" x14ac:dyDescent="0.2">
      <c r="B130" s="10"/>
      <c r="C130" s="11"/>
      <c r="D130" s="10"/>
      <c r="E130" s="10"/>
      <c r="F130" s="10"/>
      <c r="G130" s="10"/>
      <c r="H130" s="12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Z130" s="10"/>
      <c r="AA130" s="10"/>
      <c r="AB130" s="13"/>
      <c r="AC130" s="14"/>
      <c r="AD130" s="14"/>
      <c r="AE130" s="15"/>
      <c r="AF130" s="15"/>
      <c r="AG130" s="16"/>
    </row>
    <row r="131" spans="2:33" x14ac:dyDescent="0.2">
      <c r="B131" s="10"/>
      <c r="C131" s="11"/>
      <c r="D131" s="10"/>
      <c r="E131" s="10"/>
      <c r="F131" s="10"/>
      <c r="G131" s="10"/>
      <c r="H131" s="12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Z131" s="10"/>
      <c r="AA131" s="10"/>
      <c r="AB131" s="13"/>
      <c r="AC131" s="14"/>
      <c r="AD131" s="14"/>
      <c r="AE131" s="15"/>
      <c r="AF131" s="15"/>
      <c r="AG131" s="16"/>
    </row>
    <row r="132" spans="2:33" x14ac:dyDescent="0.2">
      <c r="B132" s="10"/>
      <c r="C132" s="11"/>
      <c r="D132" s="10"/>
      <c r="E132" s="10"/>
      <c r="F132" s="10"/>
      <c r="G132" s="10"/>
      <c r="H132" s="12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Z132" s="10"/>
      <c r="AA132" s="10"/>
      <c r="AB132" s="13"/>
      <c r="AC132" s="14"/>
      <c r="AD132" s="14"/>
      <c r="AE132" s="15"/>
      <c r="AF132" s="15"/>
      <c r="AG132" s="16"/>
    </row>
    <row r="133" spans="2:33" x14ac:dyDescent="0.2">
      <c r="B133" s="10"/>
      <c r="C133" s="11"/>
      <c r="D133" s="10"/>
      <c r="E133" s="10"/>
      <c r="F133" s="10"/>
      <c r="G133" s="10"/>
      <c r="H133" s="12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Z133" s="10"/>
      <c r="AA133" s="10"/>
      <c r="AB133" s="13"/>
      <c r="AC133" s="14"/>
      <c r="AD133" s="14"/>
      <c r="AE133" s="15"/>
      <c r="AF133" s="15"/>
      <c r="AG133" s="16"/>
    </row>
    <row r="134" spans="2:33" x14ac:dyDescent="0.2">
      <c r="B134" s="10"/>
      <c r="C134" s="11"/>
      <c r="D134" s="10"/>
      <c r="E134" s="10"/>
      <c r="F134" s="10"/>
      <c r="G134" s="10"/>
      <c r="H134" s="12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Z134" s="10"/>
      <c r="AA134" s="10"/>
      <c r="AB134" s="13"/>
      <c r="AC134" s="14"/>
      <c r="AD134" s="14"/>
      <c r="AE134" s="15"/>
      <c r="AF134" s="15"/>
      <c r="AG134" s="16"/>
    </row>
    <row r="135" spans="2:33" x14ac:dyDescent="0.2">
      <c r="B135" s="10"/>
      <c r="C135" s="11"/>
      <c r="D135" s="10"/>
      <c r="E135" s="10"/>
      <c r="F135" s="10"/>
      <c r="G135" s="10"/>
      <c r="H135" s="12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Z135" s="10"/>
      <c r="AA135" s="10"/>
      <c r="AB135" s="13"/>
      <c r="AC135" s="14"/>
      <c r="AD135" s="14"/>
      <c r="AE135" s="15"/>
      <c r="AF135" s="15"/>
      <c r="AG135" s="16"/>
    </row>
    <row r="136" spans="2:33" x14ac:dyDescent="0.2">
      <c r="B136" s="10"/>
      <c r="C136" s="11"/>
      <c r="D136" s="10"/>
      <c r="E136" s="10"/>
      <c r="F136" s="10"/>
      <c r="G136" s="10"/>
      <c r="H136" s="12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Z136" s="10"/>
      <c r="AA136" s="10"/>
      <c r="AB136" s="13"/>
      <c r="AC136" s="14"/>
      <c r="AD136" s="14"/>
      <c r="AE136" s="15"/>
      <c r="AF136" s="15"/>
      <c r="AG136" s="16"/>
    </row>
    <row r="137" spans="2:33" x14ac:dyDescent="0.2">
      <c r="B137" s="10"/>
      <c r="C137" s="11"/>
      <c r="D137" s="10"/>
      <c r="E137" s="10"/>
      <c r="F137" s="10"/>
      <c r="G137" s="10"/>
      <c r="H137" s="12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Z137" s="10"/>
      <c r="AA137" s="10"/>
      <c r="AB137" s="13"/>
      <c r="AC137" s="14"/>
      <c r="AD137" s="14"/>
      <c r="AE137" s="15"/>
      <c r="AF137" s="15"/>
      <c r="AG137" s="16"/>
    </row>
    <row r="138" spans="2:33" x14ac:dyDescent="0.2">
      <c r="B138" s="10"/>
      <c r="C138" s="11"/>
      <c r="D138" s="10"/>
      <c r="E138" s="10"/>
      <c r="F138" s="10"/>
      <c r="G138" s="10"/>
      <c r="H138" s="12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Z138" s="10"/>
      <c r="AA138" s="10"/>
      <c r="AB138" s="13"/>
      <c r="AC138" s="14"/>
      <c r="AD138" s="14"/>
      <c r="AE138" s="15"/>
      <c r="AF138" s="15"/>
      <c r="AG138" s="16"/>
    </row>
    <row r="139" spans="2:33" x14ac:dyDescent="0.2">
      <c r="B139" s="10"/>
      <c r="C139" s="11"/>
      <c r="D139" s="10"/>
      <c r="E139" s="10"/>
      <c r="F139" s="10"/>
      <c r="G139" s="10"/>
      <c r="H139" s="12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Z139" s="10"/>
      <c r="AA139" s="10"/>
      <c r="AB139" s="13"/>
      <c r="AC139" s="14"/>
      <c r="AD139" s="14"/>
      <c r="AE139" s="15"/>
      <c r="AF139" s="15"/>
      <c r="AG139" s="16"/>
    </row>
    <row r="140" spans="2:33" x14ac:dyDescent="0.2">
      <c r="B140" s="10"/>
      <c r="C140" s="11"/>
      <c r="D140" s="10"/>
      <c r="E140" s="10"/>
      <c r="F140" s="10"/>
      <c r="G140" s="10"/>
      <c r="H140" s="12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Z140" s="10"/>
      <c r="AA140" s="10"/>
      <c r="AB140" s="13"/>
      <c r="AC140" s="14"/>
      <c r="AD140" s="14"/>
      <c r="AE140" s="15"/>
      <c r="AF140" s="15"/>
      <c r="AG140" s="16"/>
    </row>
    <row r="141" spans="2:33" x14ac:dyDescent="0.2">
      <c r="B141" s="10"/>
      <c r="C141" s="11"/>
      <c r="D141" s="10"/>
      <c r="E141" s="10"/>
      <c r="F141" s="10"/>
      <c r="G141" s="10"/>
      <c r="H141" s="12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Z141" s="10"/>
      <c r="AA141" s="10"/>
      <c r="AB141" s="13"/>
      <c r="AC141" s="14"/>
      <c r="AD141" s="14"/>
      <c r="AE141" s="15"/>
      <c r="AF141" s="15"/>
      <c r="AG141" s="16"/>
    </row>
    <row r="142" spans="2:33" x14ac:dyDescent="0.2">
      <c r="B142" s="10"/>
      <c r="C142" s="11"/>
      <c r="D142" s="10"/>
      <c r="E142" s="10"/>
      <c r="F142" s="10"/>
      <c r="G142" s="10"/>
      <c r="H142" s="12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Z142" s="10"/>
      <c r="AA142" s="10"/>
      <c r="AB142" s="13"/>
      <c r="AC142" s="14"/>
      <c r="AD142" s="14"/>
      <c r="AE142" s="15"/>
      <c r="AF142" s="15"/>
      <c r="AG142" s="16"/>
    </row>
    <row r="143" spans="2:33" x14ac:dyDescent="0.2">
      <c r="B143" s="10"/>
      <c r="C143" s="11"/>
      <c r="D143" s="10"/>
      <c r="E143" s="10"/>
      <c r="F143" s="10"/>
      <c r="G143" s="10"/>
      <c r="H143" s="12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Z143" s="10"/>
      <c r="AA143" s="10"/>
      <c r="AB143" s="13"/>
      <c r="AC143" s="14"/>
      <c r="AD143" s="14"/>
      <c r="AE143" s="15"/>
      <c r="AF143" s="15"/>
      <c r="AG143" s="16"/>
    </row>
    <row r="144" spans="2:33" x14ac:dyDescent="0.2">
      <c r="B144" s="10"/>
      <c r="C144" s="11"/>
      <c r="D144" s="10"/>
      <c r="E144" s="10"/>
      <c r="F144" s="10"/>
      <c r="G144" s="10"/>
      <c r="H144" s="12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Z144" s="10"/>
      <c r="AA144" s="10"/>
      <c r="AB144" s="13"/>
      <c r="AC144" s="14"/>
      <c r="AD144" s="14"/>
      <c r="AE144" s="15"/>
      <c r="AF144" s="15"/>
      <c r="AG144" s="16"/>
    </row>
    <row r="145" spans="2:33" x14ac:dyDescent="0.2">
      <c r="B145" s="10"/>
      <c r="C145" s="11"/>
      <c r="D145" s="10"/>
      <c r="E145" s="10"/>
      <c r="F145" s="10"/>
      <c r="G145" s="10"/>
      <c r="H145" s="12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Z145" s="10"/>
      <c r="AA145" s="10"/>
      <c r="AB145" s="13"/>
      <c r="AC145" s="14"/>
      <c r="AD145" s="14"/>
      <c r="AE145" s="15"/>
      <c r="AF145" s="15"/>
      <c r="AG145" s="16"/>
    </row>
    <row r="146" spans="2:33" x14ac:dyDescent="0.2">
      <c r="B146" s="10"/>
      <c r="C146" s="11"/>
      <c r="D146" s="10"/>
      <c r="E146" s="10"/>
      <c r="F146" s="10"/>
      <c r="G146" s="10"/>
      <c r="H146" s="12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Z146" s="10"/>
      <c r="AA146" s="10"/>
      <c r="AB146" s="13"/>
      <c r="AC146" s="14"/>
      <c r="AD146" s="14"/>
      <c r="AE146" s="15"/>
      <c r="AF146" s="15"/>
      <c r="AG146" s="16"/>
    </row>
    <row r="147" spans="2:33" x14ac:dyDescent="0.2">
      <c r="B147" s="10"/>
      <c r="C147" s="11"/>
      <c r="D147" s="10"/>
      <c r="E147" s="10"/>
      <c r="F147" s="10"/>
      <c r="G147" s="10"/>
      <c r="H147" s="12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Z147" s="10"/>
      <c r="AA147" s="10"/>
      <c r="AB147" s="13"/>
      <c r="AC147" s="14"/>
      <c r="AD147" s="14"/>
      <c r="AE147" s="15"/>
      <c r="AF147" s="15"/>
      <c r="AG147" s="16"/>
    </row>
    <row r="148" spans="2:33" x14ac:dyDescent="0.2">
      <c r="B148" s="10"/>
      <c r="C148" s="11"/>
      <c r="D148" s="10"/>
      <c r="E148" s="10"/>
      <c r="F148" s="10"/>
      <c r="G148" s="10"/>
      <c r="H148" s="12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Z148" s="10"/>
      <c r="AA148" s="10"/>
      <c r="AB148" s="13"/>
      <c r="AC148" s="14"/>
      <c r="AD148" s="14"/>
      <c r="AE148" s="15"/>
      <c r="AF148" s="15"/>
      <c r="AG148" s="16"/>
    </row>
    <row r="149" spans="2:33" x14ac:dyDescent="0.2">
      <c r="B149" s="10"/>
      <c r="C149" s="11"/>
      <c r="D149" s="10"/>
      <c r="E149" s="10"/>
      <c r="F149" s="10"/>
      <c r="G149" s="10"/>
      <c r="H149" s="12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Z149" s="10"/>
      <c r="AA149" s="10"/>
      <c r="AB149" s="13"/>
      <c r="AC149" s="14"/>
      <c r="AD149" s="14"/>
      <c r="AE149" s="15"/>
      <c r="AF149" s="15"/>
      <c r="AG149" s="16"/>
    </row>
    <row r="150" spans="2:33" x14ac:dyDescent="0.2">
      <c r="B150" s="10"/>
      <c r="C150" s="11"/>
      <c r="D150" s="10"/>
      <c r="E150" s="10"/>
      <c r="F150" s="10"/>
      <c r="G150" s="10"/>
      <c r="H150" s="12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Z150" s="10"/>
      <c r="AA150" s="10"/>
      <c r="AB150" s="13"/>
      <c r="AC150" s="14"/>
      <c r="AD150" s="14"/>
      <c r="AE150" s="15"/>
      <c r="AF150" s="15"/>
      <c r="AG150" s="16"/>
    </row>
    <row r="151" spans="2:33" x14ac:dyDescent="0.2">
      <c r="B151" s="10"/>
      <c r="C151" s="11"/>
      <c r="D151" s="10"/>
      <c r="E151" s="10"/>
      <c r="F151" s="10"/>
      <c r="G151" s="10"/>
      <c r="H151" s="12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Z151" s="10"/>
      <c r="AA151" s="10"/>
      <c r="AB151" s="13"/>
      <c r="AC151" s="14"/>
      <c r="AD151" s="14"/>
      <c r="AE151" s="15"/>
      <c r="AF151" s="15"/>
      <c r="AG151" s="16"/>
    </row>
    <row r="152" spans="2:33" x14ac:dyDescent="0.2">
      <c r="B152" s="10"/>
      <c r="C152" s="11"/>
      <c r="D152" s="10"/>
      <c r="E152" s="10"/>
      <c r="F152" s="10"/>
      <c r="G152" s="10"/>
      <c r="H152" s="12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Z152" s="10"/>
      <c r="AA152" s="10"/>
      <c r="AB152" s="13"/>
      <c r="AC152" s="14"/>
      <c r="AD152" s="14"/>
      <c r="AE152" s="15"/>
      <c r="AF152" s="15"/>
      <c r="AG152" s="16"/>
    </row>
    <row r="153" spans="2:33" x14ac:dyDescent="0.2">
      <c r="B153" s="10"/>
      <c r="C153" s="11"/>
      <c r="D153" s="10"/>
      <c r="E153" s="10"/>
      <c r="F153" s="10"/>
      <c r="G153" s="10"/>
      <c r="H153" s="12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Z153" s="10"/>
      <c r="AA153" s="10"/>
      <c r="AB153" s="13"/>
      <c r="AC153" s="14"/>
      <c r="AD153" s="14"/>
      <c r="AE153" s="15"/>
      <c r="AF153" s="15"/>
      <c r="AG153" s="16"/>
    </row>
    <row r="154" spans="2:33" x14ac:dyDescent="0.2">
      <c r="B154" s="10"/>
      <c r="C154" s="11"/>
      <c r="D154" s="10"/>
      <c r="E154" s="10"/>
      <c r="F154" s="10"/>
      <c r="G154" s="10"/>
      <c r="H154" s="12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Z154" s="10"/>
      <c r="AA154" s="10"/>
      <c r="AB154" s="13"/>
      <c r="AC154" s="14"/>
      <c r="AD154" s="14"/>
      <c r="AE154" s="15"/>
      <c r="AF154" s="15"/>
      <c r="AG154" s="16"/>
    </row>
    <row r="155" spans="2:33" x14ac:dyDescent="0.2">
      <c r="B155" s="10"/>
      <c r="C155" s="11"/>
      <c r="D155" s="10"/>
      <c r="E155" s="10"/>
      <c r="F155" s="10"/>
      <c r="G155" s="10"/>
      <c r="H155" s="12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Z155" s="10"/>
      <c r="AA155" s="10"/>
      <c r="AB155" s="13"/>
      <c r="AC155" s="14"/>
      <c r="AD155" s="14"/>
      <c r="AE155" s="15"/>
      <c r="AF155" s="15"/>
      <c r="AG155" s="16"/>
    </row>
    <row r="156" spans="2:33" x14ac:dyDescent="0.2">
      <c r="B156" s="10"/>
      <c r="C156" s="11"/>
      <c r="D156" s="10"/>
      <c r="E156" s="10"/>
      <c r="F156" s="10"/>
      <c r="G156" s="10"/>
      <c r="H156" s="12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Z156" s="10"/>
      <c r="AA156" s="10"/>
      <c r="AB156" s="13"/>
      <c r="AC156" s="14"/>
      <c r="AD156" s="14"/>
      <c r="AE156" s="15"/>
      <c r="AF156" s="15"/>
      <c r="AG156" s="16"/>
    </row>
    <row r="157" spans="2:33" x14ac:dyDescent="0.2">
      <c r="B157" s="10"/>
      <c r="C157" s="11"/>
      <c r="D157" s="10"/>
      <c r="E157" s="10"/>
      <c r="F157" s="10"/>
      <c r="G157" s="10"/>
      <c r="H157" s="12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Z157" s="10"/>
      <c r="AA157" s="10"/>
      <c r="AB157" s="13"/>
      <c r="AC157" s="14"/>
      <c r="AD157" s="14"/>
      <c r="AE157" s="15"/>
      <c r="AF157" s="15"/>
      <c r="AG157" s="16"/>
    </row>
    <row r="158" spans="2:33" x14ac:dyDescent="0.2">
      <c r="B158" s="10"/>
      <c r="C158" s="11"/>
      <c r="D158" s="10"/>
      <c r="E158" s="10"/>
      <c r="F158" s="10"/>
      <c r="G158" s="10"/>
      <c r="H158" s="12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Z158" s="10"/>
      <c r="AA158" s="10"/>
      <c r="AB158" s="13"/>
      <c r="AC158" s="14"/>
      <c r="AD158" s="14"/>
      <c r="AE158" s="15"/>
      <c r="AF158" s="15"/>
      <c r="AG158" s="16"/>
    </row>
    <row r="159" spans="2:33" x14ac:dyDescent="0.2">
      <c r="B159" s="10"/>
      <c r="C159" s="11"/>
      <c r="D159" s="10"/>
      <c r="E159" s="10"/>
      <c r="F159" s="10"/>
      <c r="G159" s="10"/>
      <c r="H159" s="12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Z159" s="10"/>
      <c r="AA159" s="10"/>
      <c r="AB159" s="13"/>
      <c r="AC159" s="14"/>
      <c r="AD159" s="14"/>
      <c r="AE159" s="15"/>
      <c r="AF159" s="15"/>
      <c r="AG159" s="16"/>
    </row>
    <row r="160" spans="2:33" x14ac:dyDescent="0.2">
      <c r="B160" s="10"/>
      <c r="C160" s="11"/>
      <c r="D160" s="10"/>
      <c r="E160" s="10"/>
      <c r="F160" s="10"/>
      <c r="G160" s="10"/>
      <c r="H160" s="12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Z160" s="10"/>
      <c r="AA160" s="10"/>
      <c r="AB160" s="13"/>
      <c r="AC160" s="14"/>
      <c r="AD160" s="14"/>
      <c r="AE160" s="15"/>
      <c r="AF160" s="15"/>
      <c r="AG160" s="16"/>
    </row>
    <row r="161" spans="2:33" x14ac:dyDescent="0.2">
      <c r="B161" s="10"/>
      <c r="C161" s="11"/>
      <c r="D161" s="10"/>
      <c r="E161" s="10"/>
      <c r="F161" s="10"/>
      <c r="G161" s="10"/>
      <c r="H161" s="12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Z161" s="10"/>
      <c r="AA161" s="10"/>
      <c r="AB161" s="13"/>
      <c r="AC161" s="14"/>
      <c r="AD161" s="14"/>
      <c r="AE161" s="15"/>
      <c r="AF161" s="15"/>
      <c r="AG161" s="16"/>
    </row>
    <row r="162" spans="2:33" x14ac:dyDescent="0.2">
      <c r="B162" s="10"/>
      <c r="C162" s="11"/>
      <c r="D162" s="10"/>
      <c r="E162" s="10"/>
      <c r="F162" s="10"/>
      <c r="G162" s="10"/>
      <c r="H162" s="12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Z162" s="10"/>
      <c r="AA162" s="10"/>
      <c r="AB162" s="13"/>
      <c r="AC162" s="14"/>
      <c r="AD162" s="14"/>
      <c r="AE162" s="15"/>
      <c r="AF162" s="15"/>
      <c r="AG162" s="16"/>
    </row>
    <row r="163" spans="2:33" x14ac:dyDescent="0.2">
      <c r="B163" s="10"/>
      <c r="C163" s="11"/>
      <c r="D163" s="10"/>
      <c r="E163" s="10"/>
      <c r="F163" s="10"/>
      <c r="G163" s="10"/>
      <c r="H163" s="12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Z163" s="10"/>
      <c r="AA163" s="10"/>
      <c r="AB163" s="13"/>
      <c r="AC163" s="14"/>
      <c r="AD163" s="14"/>
      <c r="AE163" s="15"/>
      <c r="AF163" s="15"/>
      <c r="AG163" s="16"/>
    </row>
    <row r="164" spans="2:33" x14ac:dyDescent="0.2">
      <c r="B164" s="10"/>
      <c r="C164" s="11"/>
      <c r="D164" s="10"/>
      <c r="E164" s="10"/>
      <c r="F164" s="10"/>
      <c r="G164" s="10"/>
      <c r="H164" s="12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Z164" s="10"/>
      <c r="AA164" s="10"/>
      <c r="AB164" s="13"/>
      <c r="AC164" s="14"/>
      <c r="AD164" s="14"/>
      <c r="AE164" s="15"/>
      <c r="AF164" s="15"/>
      <c r="AG164" s="16"/>
    </row>
    <row r="165" spans="2:33" x14ac:dyDescent="0.2">
      <c r="B165" s="10"/>
      <c r="C165" s="11"/>
      <c r="D165" s="10"/>
      <c r="E165" s="10"/>
      <c r="F165" s="10"/>
      <c r="G165" s="10"/>
      <c r="H165" s="12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Z165" s="10"/>
      <c r="AA165" s="10"/>
      <c r="AB165" s="13"/>
      <c r="AC165" s="14"/>
      <c r="AD165" s="14"/>
      <c r="AE165" s="15"/>
      <c r="AF165" s="15"/>
      <c r="AG165" s="16"/>
    </row>
    <row r="166" spans="2:33" x14ac:dyDescent="0.2">
      <c r="B166" s="10"/>
      <c r="C166" s="11"/>
      <c r="D166" s="10"/>
      <c r="E166" s="10"/>
      <c r="F166" s="10"/>
      <c r="G166" s="10"/>
      <c r="H166" s="12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Z166" s="10"/>
      <c r="AA166" s="10"/>
      <c r="AB166" s="13"/>
      <c r="AC166" s="14"/>
      <c r="AD166" s="14"/>
      <c r="AE166" s="15"/>
      <c r="AF166" s="15"/>
      <c r="AG166" s="16"/>
    </row>
    <row r="167" spans="2:33" x14ac:dyDescent="0.2">
      <c r="B167" s="10"/>
      <c r="C167" s="11"/>
      <c r="D167" s="10"/>
      <c r="E167" s="10"/>
      <c r="F167" s="10"/>
      <c r="G167" s="10"/>
      <c r="H167" s="12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Z167" s="10"/>
      <c r="AA167" s="10"/>
      <c r="AB167" s="13"/>
      <c r="AC167" s="14"/>
      <c r="AD167" s="14"/>
      <c r="AE167" s="15"/>
      <c r="AF167" s="15"/>
      <c r="AG167" s="16"/>
    </row>
    <row r="168" spans="2:33" x14ac:dyDescent="0.2">
      <c r="B168" s="10"/>
      <c r="C168" s="11"/>
      <c r="D168" s="10"/>
      <c r="E168" s="10"/>
      <c r="F168" s="10"/>
      <c r="G168" s="10"/>
      <c r="H168" s="12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Z168" s="10"/>
      <c r="AA168" s="10"/>
      <c r="AB168" s="13"/>
      <c r="AC168" s="14"/>
      <c r="AD168" s="14"/>
      <c r="AE168" s="15"/>
      <c r="AF168" s="15"/>
      <c r="AG168" s="16"/>
    </row>
    <row r="169" spans="2:33" x14ac:dyDescent="0.2">
      <c r="B169" s="10"/>
      <c r="C169" s="11"/>
      <c r="D169" s="10"/>
      <c r="E169" s="10"/>
      <c r="F169" s="10"/>
      <c r="G169" s="10"/>
      <c r="H169" s="12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Z169" s="10"/>
      <c r="AA169" s="10"/>
      <c r="AB169" s="13"/>
      <c r="AC169" s="14"/>
      <c r="AD169" s="14"/>
      <c r="AE169" s="15"/>
      <c r="AF169" s="15"/>
      <c r="AG169" s="16"/>
    </row>
    <row r="170" spans="2:33" x14ac:dyDescent="0.2">
      <c r="B170" s="10"/>
      <c r="C170" s="11"/>
      <c r="D170" s="10"/>
      <c r="E170" s="10"/>
      <c r="F170" s="10"/>
      <c r="G170" s="10"/>
      <c r="H170" s="12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Z170" s="10"/>
      <c r="AA170" s="10"/>
      <c r="AB170" s="13"/>
      <c r="AC170" s="14"/>
      <c r="AD170" s="14"/>
      <c r="AE170" s="15"/>
      <c r="AF170" s="15"/>
      <c r="AG170" s="16"/>
    </row>
    <row r="171" spans="2:33" x14ac:dyDescent="0.2">
      <c r="B171" s="10"/>
      <c r="C171" s="11"/>
      <c r="D171" s="10"/>
      <c r="E171" s="10"/>
      <c r="F171" s="10"/>
      <c r="G171" s="10"/>
      <c r="H171" s="12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Z171" s="10"/>
      <c r="AA171" s="10"/>
      <c r="AB171" s="13"/>
      <c r="AC171" s="14"/>
      <c r="AD171" s="14"/>
      <c r="AE171" s="15"/>
      <c r="AF171" s="15"/>
      <c r="AG171" s="16"/>
    </row>
    <row r="172" spans="2:33" x14ac:dyDescent="0.2">
      <c r="B172" s="10"/>
      <c r="C172" s="11"/>
      <c r="D172" s="10"/>
      <c r="E172" s="10"/>
      <c r="F172" s="10"/>
      <c r="G172" s="10"/>
      <c r="H172" s="12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Z172" s="10"/>
      <c r="AA172" s="10"/>
      <c r="AB172" s="13"/>
      <c r="AC172" s="14"/>
      <c r="AD172" s="14"/>
      <c r="AE172" s="15"/>
      <c r="AF172" s="15"/>
      <c r="AG172" s="16"/>
    </row>
    <row r="173" spans="2:33" x14ac:dyDescent="0.2">
      <c r="B173" s="10"/>
      <c r="C173" s="11"/>
      <c r="D173" s="10"/>
      <c r="E173" s="10"/>
      <c r="F173" s="10"/>
      <c r="G173" s="10"/>
      <c r="H173" s="12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Z173" s="10"/>
      <c r="AA173" s="10"/>
      <c r="AB173" s="13"/>
      <c r="AC173" s="14"/>
      <c r="AD173" s="14"/>
      <c r="AE173" s="15"/>
      <c r="AF173" s="15"/>
      <c r="AG173" s="16"/>
    </row>
    <row r="174" spans="2:33" x14ac:dyDescent="0.2">
      <c r="B174" s="10"/>
      <c r="C174" s="11"/>
      <c r="D174" s="10"/>
      <c r="E174" s="10"/>
      <c r="F174" s="10"/>
      <c r="G174" s="10"/>
      <c r="H174" s="12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Z174" s="10"/>
      <c r="AA174" s="10"/>
      <c r="AB174" s="13"/>
      <c r="AC174" s="14"/>
      <c r="AD174" s="14"/>
      <c r="AE174" s="15"/>
      <c r="AF174" s="15"/>
      <c r="AG174" s="16"/>
    </row>
    <row r="175" spans="2:33" x14ac:dyDescent="0.2">
      <c r="B175" s="10"/>
      <c r="C175" s="11"/>
      <c r="D175" s="10"/>
      <c r="E175" s="10"/>
      <c r="F175" s="10"/>
      <c r="G175" s="10"/>
      <c r="H175" s="12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Z175" s="10"/>
      <c r="AA175" s="10"/>
      <c r="AB175" s="13"/>
      <c r="AC175" s="14"/>
      <c r="AD175" s="14"/>
      <c r="AE175" s="15"/>
      <c r="AF175" s="15"/>
      <c r="AG175" s="16"/>
    </row>
    <row r="176" spans="2:33" x14ac:dyDescent="0.2">
      <c r="B176" s="10"/>
      <c r="C176" s="11"/>
      <c r="D176" s="10"/>
      <c r="E176" s="10"/>
      <c r="F176" s="10"/>
      <c r="G176" s="10"/>
      <c r="H176" s="12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Z176" s="10"/>
      <c r="AA176" s="10"/>
      <c r="AB176" s="13"/>
      <c r="AC176" s="14"/>
      <c r="AD176" s="14"/>
      <c r="AE176" s="15"/>
      <c r="AF176" s="15"/>
      <c r="AG176" s="16"/>
    </row>
    <row r="177" spans="2:33" x14ac:dyDescent="0.2">
      <c r="B177" s="10"/>
      <c r="C177" s="11"/>
      <c r="D177" s="10"/>
      <c r="E177" s="10"/>
      <c r="F177" s="10"/>
      <c r="G177" s="10"/>
      <c r="H177" s="12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Z177" s="10"/>
      <c r="AA177" s="10"/>
      <c r="AB177" s="13"/>
      <c r="AC177" s="14"/>
      <c r="AD177" s="14"/>
      <c r="AE177" s="15"/>
      <c r="AF177" s="15"/>
      <c r="AG177" s="16"/>
    </row>
    <row r="178" spans="2:33" x14ac:dyDescent="0.2">
      <c r="B178" s="10"/>
      <c r="C178" s="11"/>
      <c r="D178" s="10"/>
      <c r="E178" s="10"/>
      <c r="F178" s="10"/>
      <c r="G178" s="10"/>
      <c r="H178" s="12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Z178" s="10"/>
      <c r="AA178" s="10"/>
      <c r="AB178" s="13"/>
      <c r="AC178" s="14"/>
      <c r="AD178" s="14"/>
      <c r="AE178" s="15"/>
      <c r="AF178" s="15"/>
      <c r="AG178" s="16"/>
    </row>
    <row r="179" spans="2:33" x14ac:dyDescent="0.2">
      <c r="B179" s="10"/>
      <c r="C179" s="11"/>
      <c r="D179" s="10"/>
      <c r="E179" s="10"/>
      <c r="F179" s="10"/>
      <c r="G179" s="10"/>
      <c r="H179" s="12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Z179" s="10"/>
      <c r="AA179" s="10"/>
      <c r="AB179" s="13"/>
      <c r="AC179" s="14"/>
      <c r="AD179" s="14"/>
      <c r="AE179" s="15"/>
      <c r="AF179" s="15"/>
      <c r="AG179" s="16"/>
    </row>
    <row r="180" spans="2:33" x14ac:dyDescent="0.2">
      <c r="B180" s="10"/>
      <c r="C180" s="11"/>
      <c r="D180" s="10"/>
      <c r="E180" s="10"/>
      <c r="F180" s="10"/>
      <c r="G180" s="10"/>
      <c r="H180" s="12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Z180" s="10"/>
      <c r="AA180" s="10"/>
      <c r="AB180" s="13"/>
      <c r="AC180" s="14"/>
      <c r="AD180" s="14"/>
      <c r="AE180" s="15"/>
      <c r="AF180" s="15"/>
      <c r="AG180" s="16"/>
    </row>
    <row r="181" spans="2:33" x14ac:dyDescent="0.2">
      <c r="B181" s="10"/>
      <c r="C181" s="11"/>
      <c r="D181" s="10"/>
      <c r="E181" s="10"/>
      <c r="F181" s="10"/>
      <c r="G181" s="10"/>
      <c r="H181" s="12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Z181" s="10"/>
      <c r="AA181" s="10"/>
      <c r="AB181" s="13"/>
      <c r="AC181" s="14"/>
      <c r="AD181" s="14"/>
      <c r="AE181" s="15"/>
      <c r="AF181" s="15"/>
      <c r="AG181" s="16"/>
    </row>
    <row r="182" spans="2:33" x14ac:dyDescent="0.2">
      <c r="B182" s="10"/>
      <c r="C182" s="11"/>
      <c r="D182" s="10"/>
      <c r="E182" s="10"/>
      <c r="F182" s="10"/>
      <c r="G182" s="10"/>
      <c r="H182" s="12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Z182" s="10"/>
      <c r="AA182" s="10"/>
      <c r="AB182" s="13"/>
      <c r="AC182" s="14"/>
      <c r="AD182" s="14"/>
      <c r="AE182" s="15"/>
      <c r="AF182" s="15"/>
      <c r="AG182" s="16"/>
    </row>
    <row r="183" spans="2:33" x14ac:dyDescent="0.2">
      <c r="B183" s="10"/>
      <c r="C183" s="11"/>
      <c r="D183" s="10"/>
      <c r="E183" s="10"/>
      <c r="F183" s="10"/>
      <c r="G183" s="10"/>
      <c r="H183" s="12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Z183" s="10"/>
      <c r="AA183" s="10"/>
      <c r="AB183" s="13"/>
      <c r="AC183" s="14"/>
      <c r="AD183" s="14"/>
      <c r="AE183" s="15"/>
      <c r="AF183" s="15"/>
      <c r="AG183" s="16"/>
    </row>
    <row r="184" spans="2:33" x14ac:dyDescent="0.2">
      <c r="B184" s="10"/>
      <c r="C184" s="11"/>
      <c r="D184" s="10"/>
      <c r="E184" s="10"/>
      <c r="F184" s="10"/>
      <c r="G184" s="10"/>
      <c r="H184" s="12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Z184" s="10"/>
      <c r="AA184" s="10"/>
      <c r="AB184" s="13"/>
      <c r="AC184" s="14"/>
      <c r="AD184" s="14"/>
      <c r="AE184" s="15"/>
      <c r="AF184" s="15"/>
      <c r="AG184" s="16"/>
    </row>
    <row r="185" spans="2:33" x14ac:dyDescent="0.2">
      <c r="B185" s="10"/>
      <c r="C185" s="11"/>
      <c r="D185" s="10"/>
      <c r="E185" s="10"/>
      <c r="F185" s="10"/>
      <c r="G185" s="10"/>
      <c r="H185" s="12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Z185" s="10"/>
      <c r="AA185" s="10"/>
      <c r="AB185" s="13"/>
      <c r="AC185" s="14"/>
      <c r="AD185" s="14"/>
      <c r="AE185" s="15"/>
      <c r="AF185" s="15"/>
      <c r="AG185" s="16"/>
    </row>
    <row r="186" spans="2:33" x14ac:dyDescent="0.2">
      <c r="B186" s="10"/>
      <c r="C186" s="11"/>
      <c r="D186" s="10"/>
      <c r="E186" s="10"/>
      <c r="F186" s="10"/>
      <c r="G186" s="10"/>
      <c r="H186" s="12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Z186" s="10"/>
      <c r="AA186" s="10"/>
      <c r="AB186" s="13"/>
      <c r="AC186" s="14"/>
      <c r="AD186" s="14"/>
      <c r="AE186" s="15"/>
      <c r="AF186" s="15"/>
      <c r="AG186" s="16"/>
    </row>
    <row r="187" spans="2:33" x14ac:dyDescent="0.2">
      <c r="Q187" s="10"/>
      <c r="R187" s="10"/>
      <c r="S187" s="10"/>
    </row>
    <row r="188" spans="2:33" x14ac:dyDescent="0.2">
      <c r="Q188" s="10"/>
      <c r="R188" s="10"/>
      <c r="S188" s="10"/>
    </row>
    <row r="189" spans="2:33" x14ac:dyDescent="0.2">
      <c r="Q189" s="10"/>
      <c r="R189" s="10"/>
      <c r="S189" s="10"/>
    </row>
    <row r="190" spans="2:33" x14ac:dyDescent="0.2">
      <c r="Q190" s="10"/>
      <c r="R190" s="10"/>
      <c r="S190" s="10"/>
    </row>
    <row r="191" spans="2:33" x14ac:dyDescent="0.2">
      <c r="Q191" s="10"/>
      <c r="R191" s="10"/>
      <c r="S191" s="10"/>
    </row>
    <row r="192" spans="2:33" x14ac:dyDescent="0.2">
      <c r="Q192" s="10"/>
      <c r="R192" s="10"/>
      <c r="S192" s="10"/>
    </row>
    <row r="193" spans="17:19" x14ac:dyDescent="0.2">
      <c r="Q193" s="10"/>
      <c r="R193" s="10"/>
      <c r="S193" s="10"/>
    </row>
    <row r="194" spans="17:19" x14ac:dyDescent="0.2">
      <c r="Q194" s="10"/>
      <c r="R194" s="10"/>
      <c r="S194" s="10"/>
    </row>
    <row r="195" spans="17:19" x14ac:dyDescent="0.2">
      <c r="Q195" s="10"/>
      <c r="R195" s="10"/>
      <c r="S195" s="10"/>
    </row>
    <row r="196" spans="17:19" x14ac:dyDescent="0.2">
      <c r="Q196" s="10"/>
      <c r="R196" s="10"/>
      <c r="S196" s="10"/>
    </row>
    <row r="197" spans="17:19" x14ac:dyDescent="0.2">
      <c r="Q197" s="10"/>
      <c r="R197" s="10"/>
      <c r="S197" s="10"/>
    </row>
    <row r="198" spans="17:19" x14ac:dyDescent="0.2">
      <c r="Q198" s="10"/>
      <c r="R198" s="10"/>
      <c r="S198" s="10"/>
    </row>
    <row r="199" spans="17:19" x14ac:dyDescent="0.2">
      <c r="Q199" s="10"/>
      <c r="R199" s="10"/>
      <c r="S199" s="10"/>
    </row>
    <row r="200" spans="17:19" x14ac:dyDescent="0.2">
      <c r="Q200" s="10"/>
      <c r="R200" s="10"/>
      <c r="S200" s="10"/>
    </row>
    <row r="201" spans="17:19" x14ac:dyDescent="0.2">
      <c r="Q201" s="10"/>
      <c r="R201" s="10"/>
      <c r="S201" s="10"/>
    </row>
    <row r="202" spans="17:19" x14ac:dyDescent="0.2">
      <c r="Q202" s="10"/>
      <c r="R202" s="10"/>
      <c r="S202" s="10"/>
    </row>
    <row r="203" spans="17:19" x14ac:dyDescent="0.2">
      <c r="Q203" s="10"/>
      <c r="R203" s="10"/>
      <c r="S203" s="10"/>
    </row>
    <row r="204" spans="17:19" x14ac:dyDescent="0.2">
      <c r="Q204" s="10"/>
      <c r="R204" s="10"/>
      <c r="S204" s="10"/>
    </row>
    <row r="205" spans="17:19" x14ac:dyDescent="0.2">
      <c r="Q205" s="10"/>
      <c r="R205" s="10"/>
      <c r="S205" s="10"/>
    </row>
    <row r="206" spans="17:19" x14ac:dyDescent="0.2">
      <c r="Q206" s="10"/>
      <c r="R206" s="10"/>
      <c r="S206" s="10"/>
    </row>
    <row r="207" spans="17:19" x14ac:dyDescent="0.2">
      <c r="Q207" s="10"/>
      <c r="R207" s="10"/>
      <c r="S207" s="10"/>
    </row>
    <row r="208" spans="17:19" x14ac:dyDescent="0.2">
      <c r="Q208" s="10"/>
      <c r="R208" s="10"/>
      <c r="S208" s="10"/>
    </row>
    <row r="209" spans="17:19" x14ac:dyDescent="0.2">
      <c r="Q209" s="10"/>
      <c r="R209" s="10"/>
      <c r="S209" s="10"/>
    </row>
    <row r="210" spans="17:19" x14ac:dyDescent="0.2">
      <c r="Q210" s="10"/>
      <c r="R210" s="10"/>
      <c r="S210" s="10"/>
    </row>
    <row r="211" spans="17:19" x14ac:dyDescent="0.2">
      <c r="Q211" s="10"/>
      <c r="R211" s="10"/>
      <c r="S211" s="10"/>
    </row>
    <row r="212" spans="17:19" x14ac:dyDescent="0.2">
      <c r="Q212" s="10"/>
      <c r="R212" s="10"/>
      <c r="S212" s="10"/>
    </row>
    <row r="213" spans="17:19" x14ac:dyDescent="0.2">
      <c r="Q213" s="10"/>
      <c r="R213" s="10"/>
      <c r="S213" s="10"/>
    </row>
    <row r="214" spans="17:19" x14ac:dyDescent="0.2">
      <c r="Q214" s="10"/>
      <c r="R214" s="10"/>
      <c r="S214" s="10"/>
    </row>
    <row r="215" spans="17:19" x14ac:dyDescent="0.2">
      <c r="Q215" s="10"/>
      <c r="R215" s="10"/>
      <c r="S215" s="10"/>
    </row>
    <row r="216" spans="17:19" x14ac:dyDescent="0.2">
      <c r="Q216" s="10"/>
      <c r="R216" s="10"/>
      <c r="S216" s="10"/>
    </row>
    <row r="217" spans="17:19" x14ac:dyDescent="0.2">
      <c r="Q217" s="10"/>
      <c r="R217" s="10"/>
      <c r="S217" s="10"/>
    </row>
    <row r="218" spans="17:19" x14ac:dyDescent="0.2">
      <c r="Q218" s="10"/>
      <c r="R218" s="10"/>
      <c r="S218" s="10"/>
    </row>
    <row r="219" spans="17:19" x14ac:dyDescent="0.2">
      <c r="Q219" s="10"/>
      <c r="R219" s="10"/>
      <c r="S219" s="10"/>
    </row>
    <row r="220" spans="17:19" x14ac:dyDescent="0.2">
      <c r="Q220" s="10"/>
      <c r="R220" s="10"/>
      <c r="S220" s="10"/>
    </row>
    <row r="221" spans="17:19" x14ac:dyDescent="0.2">
      <c r="Q221" s="10"/>
      <c r="R221" s="10"/>
      <c r="S221" s="10"/>
    </row>
    <row r="222" spans="17:19" x14ac:dyDescent="0.2">
      <c r="Q222" s="10"/>
      <c r="R222" s="10"/>
      <c r="S222" s="10"/>
    </row>
    <row r="223" spans="17:19" x14ac:dyDescent="0.2">
      <c r="Q223" s="10"/>
      <c r="R223" s="10"/>
      <c r="S223" s="10"/>
    </row>
    <row r="224" spans="17:19" x14ac:dyDescent="0.2">
      <c r="Q224" s="10"/>
      <c r="R224" s="10"/>
      <c r="S224" s="10"/>
    </row>
    <row r="225" spans="17:19" x14ac:dyDescent="0.2">
      <c r="Q225" s="10"/>
      <c r="R225" s="10"/>
      <c r="S225" s="10"/>
    </row>
    <row r="226" spans="17:19" x14ac:dyDescent="0.2">
      <c r="Q226" s="10"/>
      <c r="R226" s="10"/>
      <c r="S226" s="10"/>
    </row>
    <row r="227" spans="17:19" x14ac:dyDescent="0.2">
      <c r="Q227" s="10"/>
      <c r="R227" s="10"/>
      <c r="S227" s="10"/>
    </row>
    <row r="228" spans="17:19" x14ac:dyDescent="0.2">
      <c r="Q228" s="10"/>
      <c r="R228" s="10"/>
      <c r="S228" s="10"/>
    </row>
    <row r="229" spans="17:19" x14ac:dyDescent="0.2">
      <c r="Q229" s="10"/>
      <c r="R229" s="10"/>
      <c r="S229" s="10"/>
    </row>
    <row r="230" spans="17:19" x14ac:dyDescent="0.2">
      <c r="Q230" s="10"/>
      <c r="R230" s="10"/>
      <c r="S230" s="10"/>
    </row>
    <row r="231" spans="17:19" x14ac:dyDescent="0.2">
      <c r="Q231" s="10"/>
      <c r="R231" s="10"/>
      <c r="S231" s="10"/>
    </row>
    <row r="232" spans="17:19" x14ac:dyDescent="0.2">
      <c r="Q232" s="10"/>
      <c r="R232" s="10"/>
      <c r="S232" s="10"/>
    </row>
    <row r="233" spans="17:19" x14ac:dyDescent="0.2">
      <c r="Q233" s="10"/>
      <c r="R233" s="10"/>
      <c r="S233" s="10"/>
    </row>
    <row r="234" spans="17:19" x14ac:dyDescent="0.2">
      <c r="Q234" s="10"/>
      <c r="R234" s="10"/>
      <c r="S234" s="10"/>
    </row>
    <row r="235" spans="17:19" x14ac:dyDescent="0.2">
      <c r="Q235" s="10"/>
      <c r="R235" s="10"/>
      <c r="S235" s="10"/>
    </row>
    <row r="236" spans="17:19" x14ac:dyDescent="0.2">
      <c r="Q236" s="10"/>
      <c r="R236" s="10"/>
      <c r="S236" s="10"/>
    </row>
    <row r="237" spans="17:19" x14ac:dyDescent="0.2">
      <c r="Q237" s="10"/>
      <c r="R237" s="10"/>
      <c r="S237" s="10"/>
    </row>
    <row r="238" spans="17:19" x14ac:dyDescent="0.2">
      <c r="Q238" s="10"/>
      <c r="R238" s="10"/>
      <c r="S238" s="10"/>
    </row>
    <row r="239" spans="17:19" x14ac:dyDescent="0.2">
      <c r="Q239" s="10"/>
      <c r="R239" s="10"/>
      <c r="S239" s="10"/>
    </row>
    <row r="240" spans="17:19" x14ac:dyDescent="0.2">
      <c r="Q240" s="10"/>
      <c r="R240" s="10"/>
      <c r="S240" s="10"/>
    </row>
    <row r="241" spans="17:19" x14ac:dyDescent="0.2">
      <c r="Q241" s="10"/>
      <c r="R241" s="10"/>
      <c r="S241" s="10"/>
    </row>
    <row r="242" spans="17:19" x14ac:dyDescent="0.2">
      <c r="Q242" s="10"/>
      <c r="R242" s="10"/>
      <c r="S242" s="10"/>
    </row>
    <row r="243" spans="17:19" x14ac:dyDescent="0.2">
      <c r="Q243" s="10"/>
      <c r="R243" s="10"/>
      <c r="S243" s="10"/>
    </row>
    <row r="244" spans="17:19" x14ac:dyDescent="0.2">
      <c r="Q244" s="10"/>
      <c r="R244" s="10"/>
      <c r="S244" s="10"/>
    </row>
    <row r="245" spans="17:19" x14ac:dyDescent="0.2">
      <c r="Q245" s="10"/>
      <c r="R245" s="10"/>
      <c r="S245" s="10"/>
    </row>
    <row r="246" spans="17:19" x14ac:dyDescent="0.2">
      <c r="Q246" s="10"/>
      <c r="R246" s="10"/>
      <c r="S246" s="10"/>
    </row>
    <row r="247" spans="17:19" x14ac:dyDescent="0.2">
      <c r="Q247" s="10"/>
      <c r="R247" s="10"/>
      <c r="S247" s="10"/>
    </row>
    <row r="248" spans="17:19" x14ac:dyDescent="0.2">
      <c r="Q248" s="10"/>
      <c r="R248" s="10"/>
      <c r="S248" s="10"/>
    </row>
    <row r="249" spans="17:19" x14ac:dyDescent="0.2">
      <c r="Q249" s="10"/>
      <c r="R249" s="10"/>
      <c r="S249" s="10"/>
    </row>
    <row r="250" spans="17:19" x14ac:dyDescent="0.2">
      <c r="Q250" s="10"/>
      <c r="R250" s="10"/>
      <c r="S250" s="10"/>
    </row>
    <row r="251" spans="17:19" x14ac:dyDescent="0.2">
      <c r="Q251" s="10"/>
      <c r="R251" s="10"/>
      <c r="S251" s="10"/>
    </row>
    <row r="252" spans="17:19" x14ac:dyDescent="0.2">
      <c r="Q252" s="10"/>
      <c r="R252" s="10"/>
      <c r="S252" s="10"/>
    </row>
    <row r="253" spans="17:19" x14ac:dyDescent="0.2">
      <c r="Q253" s="10"/>
      <c r="R253" s="10"/>
      <c r="S253" s="10"/>
    </row>
    <row r="254" spans="17:19" x14ac:dyDescent="0.2">
      <c r="Q254" s="10"/>
      <c r="R254" s="10"/>
      <c r="S254" s="10"/>
    </row>
    <row r="255" spans="17:19" x14ac:dyDescent="0.2">
      <c r="Q255" s="10"/>
      <c r="R255" s="10"/>
      <c r="S255" s="10"/>
    </row>
    <row r="256" spans="17:19" x14ac:dyDescent="0.2">
      <c r="Q256" s="10"/>
      <c r="R256" s="10"/>
      <c r="S256" s="10"/>
    </row>
    <row r="257" spans="17:19" x14ac:dyDescent="0.2">
      <c r="Q257" s="10"/>
      <c r="R257" s="10"/>
      <c r="S257" s="10"/>
    </row>
    <row r="258" spans="17:19" x14ac:dyDescent="0.2">
      <c r="Q258" s="10"/>
      <c r="R258" s="10"/>
      <c r="S258" s="10"/>
    </row>
    <row r="259" spans="17:19" x14ac:dyDescent="0.2">
      <c r="Q259" s="10"/>
      <c r="R259" s="10"/>
      <c r="S259" s="10"/>
    </row>
    <row r="260" spans="17:19" x14ac:dyDescent="0.2">
      <c r="Q260" s="10"/>
      <c r="R260" s="10"/>
      <c r="S260" s="10"/>
    </row>
    <row r="261" spans="17:19" x14ac:dyDescent="0.2">
      <c r="Q261" s="10"/>
      <c r="R261" s="10"/>
      <c r="S261" s="10"/>
    </row>
    <row r="262" spans="17:19" x14ac:dyDescent="0.2">
      <c r="Q262" s="10"/>
      <c r="R262" s="10"/>
      <c r="S262" s="10"/>
    </row>
    <row r="263" spans="17:19" x14ac:dyDescent="0.2">
      <c r="Q263" s="10"/>
      <c r="R263" s="10"/>
      <c r="S263" s="10"/>
    </row>
    <row r="264" spans="17:19" x14ac:dyDescent="0.2">
      <c r="Q264" s="10"/>
      <c r="R264" s="10"/>
      <c r="S264" s="10"/>
    </row>
    <row r="265" spans="17:19" x14ac:dyDescent="0.2">
      <c r="Q265" s="10"/>
      <c r="R265" s="10"/>
      <c r="S265" s="10"/>
    </row>
    <row r="266" spans="17:19" x14ac:dyDescent="0.2">
      <c r="Q266" s="10"/>
      <c r="R266" s="10"/>
      <c r="S266" s="10"/>
    </row>
    <row r="267" spans="17:19" x14ac:dyDescent="0.2">
      <c r="Q267" s="10"/>
      <c r="R267" s="10"/>
      <c r="S267" s="10"/>
    </row>
    <row r="268" spans="17:19" x14ac:dyDescent="0.2">
      <c r="Q268" s="10"/>
      <c r="R268" s="10"/>
      <c r="S268" s="10"/>
    </row>
    <row r="269" spans="17:19" x14ac:dyDescent="0.2">
      <c r="Q269" s="10"/>
      <c r="R269" s="10"/>
      <c r="S269" s="10"/>
    </row>
    <row r="270" spans="17:19" x14ac:dyDescent="0.2">
      <c r="Q270" s="10"/>
      <c r="R270" s="10"/>
      <c r="S270" s="10"/>
    </row>
    <row r="271" spans="17:19" x14ac:dyDescent="0.2">
      <c r="Q271" s="10"/>
      <c r="R271" s="10"/>
      <c r="S271" s="10"/>
    </row>
    <row r="272" spans="17:19" x14ac:dyDescent="0.2">
      <c r="Q272" s="10"/>
      <c r="R272" s="10"/>
      <c r="S272" s="10"/>
    </row>
    <row r="273" spans="17:19" x14ac:dyDescent="0.2">
      <c r="Q273" s="10"/>
      <c r="R273" s="10"/>
      <c r="S273" s="10"/>
    </row>
    <row r="274" spans="17:19" x14ac:dyDescent="0.2">
      <c r="Q274" s="10"/>
      <c r="R274" s="10"/>
      <c r="S274" s="10"/>
    </row>
    <row r="275" spans="17:19" x14ac:dyDescent="0.2">
      <c r="Q275" s="10"/>
      <c r="R275" s="10"/>
      <c r="S275" s="10"/>
    </row>
    <row r="276" spans="17:19" x14ac:dyDescent="0.2">
      <c r="Q276" s="10"/>
      <c r="R276" s="10"/>
      <c r="S276" s="10"/>
    </row>
    <row r="277" spans="17:19" x14ac:dyDescent="0.2">
      <c r="Q277" s="10"/>
      <c r="R277" s="10"/>
      <c r="S277" s="10"/>
    </row>
    <row r="278" spans="17:19" x14ac:dyDescent="0.2">
      <c r="Q278" s="10"/>
      <c r="R278" s="10"/>
      <c r="S278" s="10"/>
    </row>
    <row r="279" spans="17:19" x14ac:dyDescent="0.2">
      <c r="Q279" s="10"/>
      <c r="R279" s="10"/>
      <c r="S279" s="10"/>
    </row>
    <row r="280" spans="17:19" x14ac:dyDescent="0.2">
      <c r="Q280" s="10"/>
      <c r="R280" s="10"/>
      <c r="S280" s="10"/>
    </row>
    <row r="281" spans="17:19" x14ac:dyDescent="0.2">
      <c r="Q281" s="10"/>
      <c r="R281" s="10"/>
      <c r="S281" s="10"/>
    </row>
    <row r="282" spans="17:19" x14ac:dyDescent="0.2">
      <c r="Q282" s="10"/>
      <c r="R282" s="10"/>
      <c r="S282" s="10"/>
    </row>
    <row r="283" spans="17:19" x14ac:dyDescent="0.2">
      <c r="Q283" s="10"/>
      <c r="R283" s="10"/>
      <c r="S283" s="10"/>
    </row>
    <row r="284" spans="17:19" x14ac:dyDescent="0.2">
      <c r="Q284" s="10"/>
      <c r="R284" s="10"/>
      <c r="S284" s="10"/>
    </row>
    <row r="285" spans="17:19" x14ac:dyDescent="0.2">
      <c r="Q285" s="10"/>
      <c r="R285" s="10"/>
      <c r="S285" s="10"/>
    </row>
    <row r="286" spans="17:19" x14ac:dyDescent="0.2">
      <c r="Q286" s="10"/>
      <c r="R286" s="10"/>
      <c r="S286" s="10"/>
    </row>
    <row r="287" spans="17:19" x14ac:dyDescent="0.2">
      <c r="Q287" s="10"/>
      <c r="R287" s="10"/>
      <c r="S287" s="10"/>
    </row>
    <row r="288" spans="17:19" x14ac:dyDescent="0.2">
      <c r="Q288" s="10"/>
      <c r="R288" s="10"/>
      <c r="S288" s="10"/>
    </row>
    <row r="289" spans="17:19" x14ac:dyDescent="0.2">
      <c r="Q289" s="10"/>
      <c r="R289" s="10"/>
      <c r="S289" s="10"/>
    </row>
    <row r="290" spans="17:19" x14ac:dyDescent="0.2">
      <c r="Q290" s="10"/>
      <c r="R290" s="10"/>
      <c r="S290" s="10"/>
    </row>
    <row r="291" spans="17:19" x14ac:dyDescent="0.2">
      <c r="Q291" s="10"/>
      <c r="R291" s="10"/>
      <c r="S291" s="10"/>
    </row>
    <row r="292" spans="17:19" x14ac:dyDescent="0.2">
      <c r="Q292" s="10"/>
      <c r="R292" s="10"/>
      <c r="S292" s="10"/>
    </row>
    <row r="293" spans="17:19" x14ac:dyDescent="0.2">
      <c r="Q293" s="10"/>
      <c r="R293" s="10"/>
      <c r="S293" s="10"/>
    </row>
    <row r="294" spans="17:19" x14ac:dyDescent="0.2">
      <c r="Q294" s="10"/>
      <c r="R294" s="10"/>
      <c r="S294" s="10"/>
    </row>
    <row r="295" spans="17:19" x14ac:dyDescent="0.2">
      <c r="Q295" s="10"/>
      <c r="R295" s="10"/>
      <c r="S295" s="10"/>
    </row>
    <row r="296" spans="17:19" x14ac:dyDescent="0.2">
      <c r="Q296" s="10"/>
      <c r="R296" s="10"/>
      <c r="S296" s="10"/>
    </row>
    <row r="297" spans="17:19" x14ac:dyDescent="0.2">
      <c r="Q297" s="10"/>
      <c r="R297" s="10"/>
      <c r="S297" s="10"/>
    </row>
    <row r="298" spans="17:19" x14ac:dyDescent="0.2">
      <c r="Q298" s="10"/>
      <c r="R298" s="10"/>
      <c r="S298" s="10"/>
    </row>
    <row r="299" spans="17:19" x14ac:dyDescent="0.2">
      <c r="Q299" s="10"/>
      <c r="R299" s="10"/>
      <c r="S299" s="10"/>
    </row>
    <row r="300" spans="17:19" x14ac:dyDescent="0.2">
      <c r="Q300" s="10"/>
      <c r="R300" s="10"/>
      <c r="S300" s="10"/>
    </row>
    <row r="301" spans="17:19" x14ac:dyDescent="0.2">
      <c r="Q301" s="10"/>
      <c r="R301" s="10"/>
      <c r="S301" s="10"/>
    </row>
    <row r="302" spans="17:19" x14ac:dyDescent="0.2">
      <c r="Q302" s="10"/>
      <c r="R302" s="10"/>
      <c r="S302" s="10"/>
    </row>
    <row r="303" spans="17:19" x14ac:dyDescent="0.2">
      <c r="Q303" s="10"/>
      <c r="R303" s="10"/>
      <c r="S303" s="10"/>
    </row>
    <row r="304" spans="17:19" x14ac:dyDescent="0.2">
      <c r="Q304" s="10"/>
      <c r="R304" s="10"/>
      <c r="S304" s="10"/>
    </row>
    <row r="305" spans="17:19" x14ac:dyDescent="0.2">
      <c r="Q305" s="10"/>
      <c r="R305" s="10"/>
      <c r="S305" s="10"/>
    </row>
    <row r="306" spans="17:19" x14ac:dyDescent="0.2">
      <c r="Q306" s="10"/>
      <c r="R306" s="10"/>
      <c r="S306" s="10"/>
    </row>
    <row r="307" spans="17:19" x14ac:dyDescent="0.2">
      <c r="Q307" s="10"/>
      <c r="R307" s="10"/>
      <c r="S307" s="10"/>
    </row>
    <row r="308" spans="17:19" x14ac:dyDescent="0.2">
      <c r="Q308" s="10"/>
      <c r="R308" s="10"/>
      <c r="S308" s="10"/>
    </row>
    <row r="309" spans="17:19" x14ac:dyDescent="0.2">
      <c r="Q309" s="10"/>
      <c r="R309" s="10"/>
      <c r="S309" s="10"/>
    </row>
    <row r="310" spans="17:19" x14ac:dyDescent="0.2">
      <c r="Q310" s="10"/>
      <c r="R310" s="10"/>
      <c r="S310" s="10"/>
    </row>
    <row r="311" spans="17:19" x14ac:dyDescent="0.2">
      <c r="Q311" s="10"/>
      <c r="R311" s="10"/>
      <c r="S311" s="10"/>
    </row>
    <row r="312" spans="17:19" x14ac:dyDescent="0.2">
      <c r="Q312" s="10"/>
      <c r="R312" s="10"/>
      <c r="S312" s="10"/>
    </row>
    <row r="313" spans="17:19" x14ac:dyDescent="0.2">
      <c r="Q313" s="10"/>
      <c r="R313" s="10"/>
      <c r="S313" s="10"/>
    </row>
    <row r="314" spans="17:19" x14ac:dyDescent="0.2">
      <c r="Q314" s="10"/>
      <c r="R314" s="10"/>
      <c r="S314" s="10"/>
    </row>
    <row r="315" spans="17:19" x14ac:dyDescent="0.2">
      <c r="Q315" s="10"/>
      <c r="R315" s="10"/>
      <c r="S315" s="10"/>
    </row>
    <row r="316" spans="17:19" x14ac:dyDescent="0.2">
      <c r="Q316" s="10"/>
      <c r="R316" s="10"/>
      <c r="S316" s="10"/>
    </row>
    <row r="317" spans="17:19" x14ac:dyDescent="0.2">
      <c r="Q317" s="10"/>
      <c r="R317" s="10"/>
      <c r="S317" s="10"/>
    </row>
    <row r="318" spans="17:19" x14ac:dyDescent="0.2">
      <c r="Q318" s="10"/>
      <c r="R318" s="10"/>
      <c r="S318" s="10"/>
    </row>
    <row r="319" spans="17:19" x14ac:dyDescent="0.2">
      <c r="Q319" s="10"/>
      <c r="R319" s="10"/>
      <c r="S319" s="10"/>
    </row>
    <row r="320" spans="17:19" x14ac:dyDescent="0.2">
      <c r="Q320" s="10"/>
      <c r="R320" s="10"/>
      <c r="S320" s="10"/>
    </row>
    <row r="321" spans="17:19" x14ac:dyDescent="0.2">
      <c r="Q321" s="10"/>
      <c r="R321" s="10"/>
      <c r="S321" s="10"/>
    </row>
    <row r="322" spans="17:19" x14ac:dyDescent="0.2">
      <c r="Q322" s="10"/>
      <c r="R322" s="10"/>
      <c r="S322" s="10"/>
    </row>
    <row r="323" spans="17:19" x14ac:dyDescent="0.2">
      <c r="Q323" s="10"/>
      <c r="R323" s="10"/>
      <c r="S323" s="10"/>
    </row>
    <row r="324" spans="17:19" x14ac:dyDescent="0.2">
      <c r="Q324" s="10"/>
      <c r="R324" s="10"/>
      <c r="S324" s="10"/>
    </row>
    <row r="325" spans="17:19" x14ac:dyDescent="0.2">
      <c r="Q325" s="10"/>
      <c r="R325" s="10"/>
      <c r="S325" s="10"/>
    </row>
    <row r="326" spans="17:19" x14ac:dyDescent="0.2">
      <c r="Q326" s="10"/>
      <c r="R326" s="10"/>
      <c r="S326" s="10"/>
    </row>
    <row r="327" spans="17:19" x14ac:dyDescent="0.2">
      <c r="Q327" s="10"/>
      <c r="R327" s="10"/>
      <c r="S327" s="10"/>
    </row>
    <row r="328" spans="17:19" x14ac:dyDescent="0.2">
      <c r="Q328" s="10"/>
      <c r="R328" s="10"/>
      <c r="S328" s="10"/>
    </row>
    <row r="329" spans="17:19" x14ac:dyDescent="0.2">
      <c r="Q329" s="10"/>
      <c r="R329" s="10"/>
      <c r="S329" s="10"/>
    </row>
    <row r="330" spans="17:19" x14ac:dyDescent="0.2">
      <c r="Q330" s="10"/>
      <c r="R330" s="10"/>
      <c r="S330" s="10"/>
    </row>
    <row r="331" spans="17:19" x14ac:dyDescent="0.2">
      <c r="Q331" s="10"/>
      <c r="R331" s="10"/>
      <c r="S331" s="10"/>
    </row>
    <row r="332" spans="17:19" x14ac:dyDescent="0.2">
      <c r="Q332" s="10"/>
      <c r="R332" s="10"/>
      <c r="S332" s="10"/>
    </row>
    <row r="333" spans="17:19" x14ac:dyDescent="0.2">
      <c r="Q333" s="10"/>
      <c r="R333" s="10"/>
      <c r="S333" s="10"/>
    </row>
    <row r="334" spans="17:19" x14ac:dyDescent="0.2">
      <c r="Q334" s="10"/>
      <c r="R334" s="10"/>
      <c r="S334" s="10"/>
    </row>
    <row r="335" spans="17:19" x14ac:dyDescent="0.2">
      <c r="Q335" s="10"/>
      <c r="R335" s="10"/>
      <c r="S335" s="10"/>
    </row>
    <row r="336" spans="17:19" x14ac:dyDescent="0.2">
      <c r="Q336" s="10"/>
      <c r="R336" s="10"/>
      <c r="S336" s="10"/>
    </row>
    <row r="337" spans="17:19" x14ac:dyDescent="0.2">
      <c r="Q337" s="10"/>
      <c r="R337" s="10"/>
      <c r="S337" s="10"/>
    </row>
    <row r="338" spans="17:19" x14ac:dyDescent="0.2">
      <c r="Q338" s="10"/>
      <c r="R338" s="10"/>
      <c r="S338" s="10"/>
    </row>
    <row r="339" spans="17:19" x14ac:dyDescent="0.2">
      <c r="Q339" s="10"/>
      <c r="R339" s="10"/>
      <c r="S339" s="10"/>
    </row>
    <row r="340" spans="17:19" x14ac:dyDescent="0.2">
      <c r="Q340" s="10"/>
      <c r="R340" s="10"/>
      <c r="S340" s="10"/>
    </row>
    <row r="341" spans="17:19" x14ac:dyDescent="0.2">
      <c r="Q341" s="10"/>
      <c r="R341" s="10"/>
      <c r="S341" s="10"/>
    </row>
    <row r="342" spans="17:19" x14ac:dyDescent="0.2">
      <c r="Q342" s="10"/>
      <c r="R342" s="10"/>
      <c r="S342" s="10"/>
    </row>
    <row r="343" spans="17:19" x14ac:dyDescent="0.2">
      <c r="Q343" s="10"/>
      <c r="R343" s="10"/>
      <c r="S343" s="10"/>
    </row>
    <row r="344" spans="17:19" x14ac:dyDescent="0.2">
      <c r="Q344" s="10"/>
      <c r="R344" s="10"/>
      <c r="S344" s="10"/>
    </row>
    <row r="345" spans="17:19" x14ac:dyDescent="0.2">
      <c r="Q345" s="10"/>
      <c r="R345" s="10"/>
      <c r="S345" s="10"/>
    </row>
    <row r="346" spans="17:19" x14ac:dyDescent="0.2">
      <c r="Q346" s="10"/>
      <c r="R346" s="10"/>
      <c r="S346" s="10"/>
    </row>
    <row r="347" spans="17:19" x14ac:dyDescent="0.2">
      <c r="Q347" s="10"/>
      <c r="R347" s="10"/>
      <c r="S347" s="10"/>
    </row>
    <row r="348" spans="17:19" x14ac:dyDescent="0.2">
      <c r="Q348" s="10"/>
      <c r="R348" s="10"/>
      <c r="S348" s="10"/>
    </row>
    <row r="349" spans="17:19" x14ac:dyDescent="0.2">
      <c r="Q349" s="10"/>
      <c r="R349" s="10"/>
      <c r="S349" s="10"/>
    </row>
    <row r="350" spans="17:19" x14ac:dyDescent="0.2">
      <c r="Q350" s="10"/>
      <c r="R350" s="10"/>
      <c r="S350" s="10"/>
    </row>
    <row r="351" spans="17:19" x14ac:dyDescent="0.2">
      <c r="Q351" s="10"/>
      <c r="R351" s="10"/>
      <c r="S351" s="10"/>
    </row>
    <row r="352" spans="17:19" x14ac:dyDescent="0.2">
      <c r="Q352" s="10"/>
      <c r="R352" s="10"/>
      <c r="S352" s="10"/>
    </row>
    <row r="353" spans="17:19" x14ac:dyDescent="0.2">
      <c r="Q353" s="10"/>
      <c r="R353" s="10"/>
      <c r="S353" s="10"/>
    </row>
    <row r="354" spans="17:19" x14ac:dyDescent="0.2">
      <c r="Q354" s="10"/>
      <c r="R354" s="10"/>
      <c r="S354" s="10"/>
    </row>
    <row r="355" spans="17:19" x14ac:dyDescent="0.2">
      <c r="Q355" s="10"/>
      <c r="R355" s="10"/>
      <c r="S355" s="10"/>
    </row>
    <row r="356" spans="17:19" x14ac:dyDescent="0.2">
      <c r="Q356" s="10"/>
      <c r="R356" s="10"/>
      <c r="S356" s="10"/>
    </row>
    <row r="357" spans="17:19" x14ac:dyDescent="0.2">
      <c r="Q357" s="10"/>
      <c r="R357" s="10"/>
      <c r="S357" s="10"/>
    </row>
    <row r="358" spans="17:19" x14ac:dyDescent="0.2">
      <c r="Q358" s="10"/>
      <c r="R358" s="10"/>
      <c r="S358" s="10"/>
    </row>
    <row r="359" spans="17:19" x14ac:dyDescent="0.2">
      <c r="Q359" s="10"/>
      <c r="R359" s="10"/>
      <c r="S359" s="10"/>
    </row>
    <row r="360" spans="17:19" x14ac:dyDescent="0.2">
      <c r="Q360" s="10"/>
      <c r="R360" s="10"/>
      <c r="S360" s="10"/>
    </row>
    <row r="361" spans="17:19" x14ac:dyDescent="0.2">
      <c r="Q361" s="10"/>
      <c r="R361" s="10"/>
      <c r="S361" s="10"/>
    </row>
    <row r="362" spans="17:19" x14ac:dyDescent="0.2">
      <c r="Q362" s="10"/>
      <c r="R362" s="10"/>
      <c r="S362" s="10"/>
    </row>
    <row r="363" spans="17:19" x14ac:dyDescent="0.2">
      <c r="Q363" s="10"/>
      <c r="R363" s="10"/>
      <c r="S363" s="10"/>
    </row>
    <row r="364" spans="17:19" x14ac:dyDescent="0.2">
      <c r="Q364" s="10"/>
      <c r="R364" s="10"/>
      <c r="S364" s="10"/>
    </row>
    <row r="365" spans="17:19" x14ac:dyDescent="0.2">
      <c r="Q365" s="10"/>
      <c r="R365" s="10"/>
      <c r="S365" s="10"/>
    </row>
    <row r="366" spans="17:19" x14ac:dyDescent="0.2">
      <c r="Q366" s="10"/>
      <c r="R366" s="10"/>
      <c r="S366" s="10"/>
    </row>
    <row r="367" spans="17:19" x14ac:dyDescent="0.2">
      <c r="Q367" s="10"/>
      <c r="R367" s="10"/>
      <c r="S367" s="10"/>
    </row>
    <row r="368" spans="17:19" x14ac:dyDescent="0.2">
      <c r="Q368" s="10"/>
      <c r="R368" s="10"/>
      <c r="S368" s="10"/>
    </row>
    <row r="369" spans="17:19" x14ac:dyDescent="0.2">
      <c r="Q369" s="10"/>
      <c r="R369" s="10"/>
      <c r="S369" s="10"/>
    </row>
    <row r="370" spans="17:19" x14ac:dyDescent="0.2">
      <c r="Q370" s="10"/>
      <c r="R370" s="10"/>
      <c r="S370" s="10"/>
    </row>
    <row r="371" spans="17:19" x14ac:dyDescent="0.2">
      <c r="Q371" s="10"/>
      <c r="R371" s="10"/>
      <c r="S371" s="10"/>
    </row>
    <row r="372" spans="17:19" x14ac:dyDescent="0.2">
      <c r="Q372" s="10"/>
      <c r="R372" s="10"/>
      <c r="S372" s="10"/>
    </row>
    <row r="373" spans="17:19" x14ac:dyDescent="0.2">
      <c r="Q373" s="10"/>
      <c r="R373" s="10"/>
      <c r="S373" s="10"/>
    </row>
    <row r="374" spans="17:19" x14ac:dyDescent="0.2">
      <c r="Q374" s="10"/>
      <c r="R374" s="10"/>
      <c r="S374" s="10"/>
    </row>
    <row r="375" spans="17:19" x14ac:dyDescent="0.2">
      <c r="Q375" s="10"/>
      <c r="R375" s="10"/>
      <c r="S375" s="10"/>
    </row>
    <row r="376" spans="17:19" x14ac:dyDescent="0.2">
      <c r="Q376" s="10"/>
      <c r="R376" s="10"/>
      <c r="S376" s="10"/>
    </row>
    <row r="377" spans="17:19" x14ac:dyDescent="0.2">
      <c r="Q377" s="10"/>
      <c r="R377" s="10"/>
      <c r="S377" s="10"/>
    </row>
    <row r="378" spans="17:19" x14ac:dyDescent="0.2">
      <c r="Q378" s="10"/>
      <c r="R378" s="10"/>
      <c r="S378" s="10"/>
    </row>
    <row r="379" spans="17:19" x14ac:dyDescent="0.2">
      <c r="Q379" s="10"/>
      <c r="R379" s="10"/>
      <c r="S379" s="10"/>
    </row>
    <row r="380" spans="17:19" x14ac:dyDescent="0.2">
      <c r="Q380" s="10"/>
      <c r="R380" s="10"/>
      <c r="S380" s="10"/>
    </row>
    <row r="381" spans="17:19" x14ac:dyDescent="0.2">
      <c r="Q381" s="10"/>
      <c r="R381" s="10"/>
      <c r="S381" s="10"/>
    </row>
    <row r="382" spans="17:19" x14ac:dyDescent="0.2">
      <c r="Q382" s="10"/>
      <c r="R382" s="10"/>
      <c r="S382" s="10"/>
    </row>
    <row r="383" spans="17:19" x14ac:dyDescent="0.2">
      <c r="Q383" s="10"/>
      <c r="R383" s="10"/>
      <c r="S383" s="10"/>
    </row>
    <row r="384" spans="17:19" x14ac:dyDescent="0.2">
      <c r="Q384" s="10"/>
      <c r="R384" s="10"/>
      <c r="S384" s="10"/>
    </row>
    <row r="385" spans="17:19" x14ac:dyDescent="0.2">
      <c r="Q385" s="10"/>
      <c r="R385" s="10"/>
      <c r="S385" s="10"/>
    </row>
    <row r="386" spans="17:19" x14ac:dyDescent="0.2">
      <c r="Q386" s="10"/>
      <c r="R386" s="10"/>
      <c r="S386" s="10"/>
    </row>
    <row r="387" spans="17:19" x14ac:dyDescent="0.2">
      <c r="Q387" s="10"/>
      <c r="R387" s="10"/>
      <c r="S387" s="10"/>
    </row>
    <row r="388" spans="17:19" x14ac:dyDescent="0.2">
      <c r="Q388" s="10"/>
      <c r="R388" s="10"/>
      <c r="S388" s="10"/>
    </row>
    <row r="389" spans="17:19" x14ac:dyDescent="0.2">
      <c r="Q389" s="10"/>
      <c r="R389" s="10"/>
      <c r="S389" s="10"/>
    </row>
    <row r="390" spans="17:19" x14ac:dyDescent="0.2">
      <c r="Q390" s="10"/>
      <c r="R390" s="10"/>
      <c r="S390" s="10"/>
    </row>
    <row r="391" spans="17:19" x14ac:dyDescent="0.2">
      <c r="Q391" s="10"/>
      <c r="R391" s="10"/>
      <c r="S391" s="10"/>
    </row>
    <row r="392" spans="17:19" x14ac:dyDescent="0.2">
      <c r="Q392" s="10"/>
      <c r="R392" s="10"/>
      <c r="S392" s="10"/>
    </row>
    <row r="393" spans="17:19" x14ac:dyDescent="0.2">
      <c r="Q393" s="10"/>
      <c r="R393" s="10"/>
      <c r="S393" s="10"/>
    </row>
    <row r="394" spans="17:19" x14ac:dyDescent="0.2">
      <c r="Q394" s="10"/>
      <c r="R394" s="10"/>
      <c r="S394" s="10"/>
    </row>
    <row r="395" spans="17:19" x14ac:dyDescent="0.2">
      <c r="Q395" s="10"/>
      <c r="R395" s="10"/>
      <c r="S395" s="10"/>
    </row>
    <row r="396" spans="17:19" x14ac:dyDescent="0.2">
      <c r="Q396" s="10"/>
      <c r="R396" s="10"/>
      <c r="S396" s="10"/>
    </row>
    <row r="397" spans="17:19" x14ac:dyDescent="0.2">
      <c r="Q397" s="10"/>
      <c r="R397" s="10"/>
      <c r="S397" s="10"/>
    </row>
    <row r="398" spans="17:19" x14ac:dyDescent="0.2">
      <c r="Q398" s="10"/>
      <c r="R398" s="10"/>
      <c r="S398" s="10"/>
    </row>
    <row r="399" spans="17:19" x14ac:dyDescent="0.2">
      <c r="Q399" s="10"/>
      <c r="R399" s="10"/>
      <c r="S399" s="10"/>
    </row>
    <row r="400" spans="17:19" x14ac:dyDescent="0.2">
      <c r="Q400" s="10"/>
      <c r="R400" s="10"/>
      <c r="S400" s="10"/>
    </row>
    <row r="401" spans="17:19" x14ac:dyDescent="0.2">
      <c r="Q401" s="10"/>
      <c r="R401" s="10"/>
      <c r="S401" s="10"/>
    </row>
    <row r="402" spans="17:19" x14ac:dyDescent="0.2">
      <c r="Q402" s="10"/>
      <c r="R402" s="10"/>
      <c r="S402" s="10"/>
    </row>
    <row r="403" spans="17:19" x14ac:dyDescent="0.2">
      <c r="Q403" s="10"/>
      <c r="R403" s="10"/>
      <c r="S403" s="10"/>
    </row>
    <row r="404" spans="17:19" x14ac:dyDescent="0.2">
      <c r="Q404" s="10"/>
      <c r="R404" s="10"/>
      <c r="S404" s="10"/>
    </row>
    <row r="405" spans="17:19" x14ac:dyDescent="0.2">
      <c r="Q405" s="10"/>
      <c r="R405" s="10"/>
      <c r="S405" s="10"/>
    </row>
    <row r="406" spans="17:19" x14ac:dyDescent="0.2">
      <c r="Q406" s="10"/>
      <c r="R406" s="10"/>
      <c r="S406" s="10"/>
    </row>
    <row r="407" spans="17:19" x14ac:dyDescent="0.2">
      <c r="Q407" s="10"/>
      <c r="R407" s="10"/>
      <c r="S407" s="10"/>
    </row>
    <row r="408" spans="17:19" x14ac:dyDescent="0.2">
      <c r="Q408" s="10"/>
      <c r="R408" s="10"/>
      <c r="S408" s="10"/>
    </row>
    <row r="409" spans="17:19" x14ac:dyDescent="0.2">
      <c r="Q409" s="10"/>
      <c r="R409" s="10"/>
      <c r="S409" s="10"/>
    </row>
    <row r="410" spans="17:19" x14ac:dyDescent="0.2">
      <c r="Q410" s="10"/>
      <c r="R410" s="10"/>
      <c r="S410" s="10"/>
    </row>
    <row r="411" spans="17:19" x14ac:dyDescent="0.2">
      <c r="Q411" s="10"/>
      <c r="R411" s="10"/>
      <c r="S411" s="10"/>
    </row>
    <row r="412" spans="17:19" x14ac:dyDescent="0.2">
      <c r="Q412" s="10"/>
      <c r="R412" s="10"/>
      <c r="S412" s="10"/>
    </row>
    <row r="413" spans="17:19" x14ac:dyDescent="0.2">
      <c r="Q413" s="10"/>
      <c r="R413" s="10"/>
      <c r="S413" s="10"/>
    </row>
    <row r="414" spans="17:19" x14ac:dyDescent="0.2">
      <c r="Q414" s="10"/>
      <c r="R414" s="10"/>
      <c r="S414" s="10"/>
    </row>
    <row r="415" spans="17:19" x14ac:dyDescent="0.2">
      <c r="Q415" s="10"/>
      <c r="R415" s="10"/>
      <c r="S415" s="10"/>
    </row>
    <row r="416" spans="17:19" x14ac:dyDescent="0.2">
      <c r="Q416" s="10"/>
      <c r="R416" s="10"/>
      <c r="S416" s="10"/>
    </row>
    <row r="417" spans="17:19" x14ac:dyDescent="0.2">
      <c r="Q417" s="10"/>
      <c r="R417" s="10"/>
      <c r="S417" s="10"/>
    </row>
    <row r="418" spans="17:19" x14ac:dyDescent="0.2">
      <c r="Q418" s="10"/>
      <c r="R418" s="10"/>
      <c r="S418" s="10"/>
    </row>
    <row r="419" spans="17:19" x14ac:dyDescent="0.2">
      <c r="Q419" s="10"/>
      <c r="R419" s="10"/>
      <c r="S419" s="10"/>
    </row>
    <row r="420" spans="17:19" x14ac:dyDescent="0.2">
      <c r="Q420" s="10"/>
      <c r="R420" s="10"/>
      <c r="S420" s="10"/>
    </row>
    <row r="421" spans="17:19" x14ac:dyDescent="0.2">
      <c r="Q421" s="10"/>
      <c r="R421" s="10"/>
      <c r="S421" s="10"/>
    </row>
    <row r="422" spans="17:19" x14ac:dyDescent="0.2">
      <c r="Q422" s="10"/>
      <c r="R422" s="10"/>
      <c r="S422" s="10"/>
    </row>
    <row r="423" spans="17:19" x14ac:dyDescent="0.2">
      <c r="Q423" s="10"/>
      <c r="R423" s="10"/>
      <c r="S423" s="10"/>
    </row>
    <row r="424" spans="17:19" x14ac:dyDescent="0.2">
      <c r="Q424" s="10"/>
      <c r="R424" s="10"/>
      <c r="S424" s="10"/>
    </row>
    <row r="425" spans="17:19" x14ac:dyDescent="0.2">
      <c r="Q425" s="10"/>
      <c r="R425" s="10"/>
      <c r="S425" s="10"/>
    </row>
    <row r="426" spans="17:19" x14ac:dyDescent="0.2">
      <c r="Q426" s="10"/>
      <c r="R426" s="10"/>
      <c r="S426" s="10"/>
    </row>
    <row r="427" spans="17:19" x14ac:dyDescent="0.2">
      <c r="Q427" s="10"/>
      <c r="R427" s="10"/>
      <c r="S427" s="10"/>
    </row>
    <row r="428" spans="17:19" x14ac:dyDescent="0.2">
      <c r="Q428" s="10"/>
      <c r="R428" s="10"/>
      <c r="S428" s="10"/>
    </row>
    <row r="429" spans="17:19" x14ac:dyDescent="0.2">
      <c r="Q429" s="10"/>
      <c r="R429" s="10"/>
      <c r="S429" s="10"/>
    </row>
    <row r="430" spans="17:19" x14ac:dyDescent="0.2">
      <c r="Q430" s="10"/>
      <c r="R430" s="10"/>
      <c r="S430" s="10"/>
    </row>
    <row r="431" spans="17:19" x14ac:dyDescent="0.2">
      <c r="Q431" s="10"/>
      <c r="R431" s="10"/>
      <c r="S431" s="10"/>
    </row>
    <row r="432" spans="17:19" x14ac:dyDescent="0.2">
      <c r="Q432" s="10"/>
      <c r="R432" s="10"/>
      <c r="S432" s="10"/>
    </row>
    <row r="433" spans="17:19" x14ac:dyDescent="0.2">
      <c r="Q433" s="10"/>
      <c r="R433" s="10"/>
      <c r="S433" s="10"/>
    </row>
    <row r="434" spans="17:19" x14ac:dyDescent="0.2">
      <c r="Q434" s="10"/>
      <c r="R434" s="10"/>
      <c r="S434" s="10"/>
    </row>
    <row r="435" spans="17:19" x14ac:dyDescent="0.2">
      <c r="Q435" s="10"/>
      <c r="R435" s="10"/>
      <c r="S435" s="10"/>
    </row>
    <row r="436" spans="17:19" x14ac:dyDescent="0.2">
      <c r="Q436" s="10"/>
      <c r="R436" s="10"/>
      <c r="S436" s="10"/>
    </row>
    <row r="437" spans="17:19" x14ac:dyDescent="0.2">
      <c r="Q437" s="10"/>
      <c r="R437" s="10"/>
      <c r="S437" s="10"/>
    </row>
    <row r="438" spans="17:19" x14ac:dyDescent="0.2">
      <c r="Q438" s="10"/>
      <c r="R438" s="10"/>
      <c r="S438" s="10"/>
    </row>
    <row r="439" spans="17:19" x14ac:dyDescent="0.2">
      <c r="Q439" s="10"/>
      <c r="R439" s="10"/>
      <c r="S439" s="10"/>
    </row>
    <row r="440" spans="17:19" x14ac:dyDescent="0.2">
      <c r="Q440" s="10"/>
      <c r="R440" s="10"/>
      <c r="S440" s="10"/>
    </row>
    <row r="441" spans="17:19" x14ac:dyDescent="0.2">
      <c r="Q441" s="10"/>
      <c r="R441" s="10"/>
      <c r="S441" s="10"/>
    </row>
    <row r="442" spans="17:19" x14ac:dyDescent="0.2">
      <c r="Q442" s="10"/>
      <c r="R442" s="10"/>
      <c r="S442" s="10"/>
    </row>
    <row r="443" spans="17:19" x14ac:dyDescent="0.2">
      <c r="Q443" s="10"/>
      <c r="R443" s="10"/>
      <c r="S443" s="10"/>
    </row>
    <row r="444" spans="17:19" x14ac:dyDescent="0.2">
      <c r="Q444" s="10"/>
      <c r="R444" s="10"/>
      <c r="S444" s="10"/>
    </row>
    <row r="445" spans="17:19" x14ac:dyDescent="0.2">
      <c r="Q445" s="10"/>
      <c r="R445" s="10"/>
      <c r="S445" s="10"/>
    </row>
    <row r="446" spans="17:19" x14ac:dyDescent="0.2">
      <c r="Q446" s="10"/>
      <c r="R446" s="10"/>
      <c r="S446" s="10"/>
    </row>
    <row r="447" spans="17:19" x14ac:dyDescent="0.2">
      <c r="Q447" s="10"/>
      <c r="R447" s="10"/>
      <c r="S447" s="10"/>
    </row>
  </sheetData>
  <sheetProtection password="BDA8" sheet="1" objects="1" scenarios="1" selectLockedCells="1" selectUnlockedCells="1"/>
  <sortState ref="A2:AG447">
    <sortCondition ref="G1"/>
  </sortState>
  <conditionalFormatting sqref="H1:J1 AC1:AF1">
    <cfRule type="cellIs" dxfId="17" priority="18" stopIfTrue="1" operator="equal">
      <formula>$B$3</formula>
    </cfRule>
  </conditionalFormatting>
  <conditionalFormatting sqref="Q1:S1 Q448:S65519 K187:P65519 K1:N1 Z1:AB4 W1:Y1 AA5:AB5 O1:P5 N2:N5 N6:P186 Z6:AB23 T1:V65519 Z25:AB65519 AA24:AB24">
    <cfRule type="cellIs" dxfId="16" priority="19" stopIfTrue="1" operator="lessThan">
      <formula>0</formula>
    </cfRule>
  </conditionalFormatting>
  <conditionalFormatting sqref="Q42:S447 Q22:Q41 Q3:Q20 R2:S41">
    <cfRule type="cellIs" dxfId="15" priority="20" stopIfTrue="1" operator="lessThan">
      <formula>0</formula>
    </cfRule>
    <cfRule type="expression" dxfId="14" priority="21" stopIfTrue="1">
      <formula>AND(Q2&gt;0,Q2&lt;=$U2)</formula>
    </cfRule>
  </conditionalFormatting>
  <conditionalFormatting sqref="K42:M186 K22:L41 K3:L20 M2:M41">
    <cfRule type="cellIs" dxfId="13" priority="22" stopIfTrue="1" operator="lessThan">
      <formula>0</formula>
    </cfRule>
    <cfRule type="expression" dxfId="12" priority="23" stopIfTrue="1">
      <formula>AND(K2&gt;0,K2&lt;=$O2)</formula>
    </cfRule>
  </conditionalFormatting>
  <conditionalFormatting sqref="K2:L2">
    <cfRule type="cellIs" dxfId="11" priority="24" stopIfTrue="1" operator="lessThan">
      <formula>0</formula>
    </cfRule>
    <cfRule type="expression" dxfId="10" priority="25" stopIfTrue="1">
      <formula>AND(K2&gt;0,K2&lt;=$O2)</formula>
    </cfRule>
  </conditionalFormatting>
  <conditionalFormatting sqref="Q2">
    <cfRule type="cellIs" dxfId="9" priority="26" stopIfTrue="1" operator="lessThan">
      <formula>0</formula>
    </cfRule>
    <cfRule type="expression" dxfId="8" priority="27" stopIfTrue="1">
      <formula>AND(Q2&gt;0,Q2&lt;=$U2)</formula>
    </cfRule>
  </conditionalFormatting>
  <conditionalFormatting sqref="W2:Y65519">
    <cfRule type="cellIs" dxfId="7" priority="28" stopIfTrue="1" operator="lessThan">
      <formula>0</formula>
    </cfRule>
    <cfRule type="expression" dxfId="6" priority="29" stopIfTrue="1">
      <formula>AND(W2&gt;0,W2&lt;=$AA2)</formula>
    </cfRule>
  </conditionalFormatting>
  <conditionalFormatting sqref="Z5">
    <cfRule type="cellIs" dxfId="5" priority="16" stopIfTrue="1" operator="lessThan">
      <formula>0</formula>
    </cfRule>
    <cfRule type="expression" dxfId="4" priority="17" stopIfTrue="1">
      <formula>AND(Z5&gt;0,Z5&lt;=$AA5)</formula>
    </cfRule>
  </conditionalFormatting>
  <conditionalFormatting sqref="K21:L21">
    <cfRule type="cellIs" dxfId="3" priority="10" stopIfTrue="1" operator="lessThan">
      <formula>0</formula>
    </cfRule>
    <cfRule type="expression" dxfId="2" priority="11" stopIfTrue="1">
      <formula>AND(K21&gt;0,K21&lt;=$O21)</formula>
    </cfRule>
  </conditionalFormatting>
  <conditionalFormatting sqref="Q21">
    <cfRule type="cellIs" dxfId="1" priority="12" stopIfTrue="1" operator="lessThan">
      <formula>0</formula>
    </cfRule>
    <cfRule type="expression" dxfId="0" priority="13" stopIfTrue="1">
      <formula>AND(Q21&gt;0,Q21&lt;=$U21)</formula>
    </cfRule>
  </conditionalFormatting>
  <dataValidations count="1">
    <dataValidation allowBlank="1" showInputMessage="1" showErrorMessage="1" prompt="Don't delete this row.  It's OK to hide columns, change width or sort this sheet for easier printing." sqref="B1:AD1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Day 1 - PL Women</vt:lpstr>
      <vt:lpstr>Day 1 - PL Teen Jr SubM Men</vt:lpstr>
      <vt:lpstr>Day 2- Open &amp; Master Men u100kg</vt:lpstr>
      <vt:lpstr>Day 3- Open &amp; Master Men 110kg+</vt:lpstr>
      <vt:lpstr>Day 4 - Push Pull</vt:lpstr>
      <vt:lpstr>Day 4 - Bench Press</vt:lpstr>
      <vt:lpstr>Day 4 - Deadlift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Next Lifter</dc:creator>
  <cp:lastModifiedBy>Heather Davidson</cp:lastModifiedBy>
  <dcterms:created xsi:type="dcterms:W3CDTF">2014-11-27T00:59:58Z</dcterms:created>
  <dcterms:modified xsi:type="dcterms:W3CDTF">2014-12-19T01:02:44Z</dcterms:modified>
</cp:coreProperties>
</file>